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810" yWindow="-135" windowWidth="8400" windowHeight="7935" tabRatio="902"/>
  </bookViews>
  <sheets>
    <sheet name="(date I)" sheetId="25" r:id="rId1"/>
    <sheet name="(date II) " sheetId="22" r:id="rId2"/>
    <sheet name="(date III)" sheetId="26" r:id="rId3"/>
    <sheet name="(date IV)" sheetId="21" r:id="rId4"/>
    <sheet name="(date V)" sheetId="4" r:id="rId5"/>
    <sheet name="(date VI)" sheetId="28" r:id="rId6"/>
    <sheet name="BS data 1" sheetId="19" r:id="rId7"/>
  </sheets>
  <calcPr calcId="125725"/>
</workbook>
</file>

<file path=xl/calcChain.xml><?xml version="1.0" encoding="utf-8"?>
<calcChain xmlns="http://schemas.openxmlformats.org/spreadsheetml/2006/main">
  <c r="K9" i="28"/>
  <c r="K8"/>
  <c r="K7"/>
  <c r="K6"/>
  <c r="K5"/>
  <c r="K4"/>
  <c r="K3"/>
  <c r="K5" i="4"/>
  <c r="K6"/>
  <c r="K7"/>
  <c r="K8"/>
  <c r="K4"/>
  <c r="J5"/>
  <c r="J6"/>
  <c r="J7"/>
  <c r="J8"/>
  <c r="J4"/>
  <c r="E15" i="22"/>
  <c r="G7"/>
  <c r="G8"/>
  <c r="G9"/>
  <c r="G10"/>
  <c r="G11"/>
  <c r="G12"/>
  <c r="G13"/>
  <c r="G14"/>
  <c r="G15"/>
  <c r="G6"/>
  <c r="E7"/>
  <c r="E8"/>
  <c r="E9"/>
  <c r="E10"/>
  <c r="E11"/>
  <c r="E12"/>
  <c r="E13"/>
  <c r="E14"/>
  <c r="E6"/>
  <c r="P17" i="21" l="1"/>
  <c r="P18"/>
  <c r="P19"/>
  <c r="P20"/>
  <c r="P21"/>
  <c r="P22"/>
  <c r="I5" i="4"/>
  <c r="I6"/>
  <c r="I7"/>
  <c r="I8"/>
  <c r="I4"/>
  <c r="H5"/>
  <c r="H6"/>
  <c r="H7"/>
  <c r="H8"/>
  <c r="H4"/>
</calcChain>
</file>

<file path=xl/sharedStrings.xml><?xml version="1.0" encoding="utf-8"?>
<sst xmlns="http://schemas.openxmlformats.org/spreadsheetml/2006/main" count="217" uniqueCount="152">
  <si>
    <t>Subgrupa</t>
  </si>
  <si>
    <t>Organe administrative</t>
  </si>
  <si>
    <t>Total</t>
  </si>
  <si>
    <t>Instituții</t>
  </si>
  <si>
    <t>Țara</t>
  </si>
  <si>
    <t>Georgia</t>
  </si>
  <si>
    <t>Armenia</t>
  </si>
  <si>
    <t>Cursuri si instituții de perfecționare a cadrelor</t>
  </si>
  <si>
    <t>Instituții si activități în domeniul învățământului neatribuite la alte grupe</t>
  </si>
  <si>
    <t>Învățământ mediu de specialitate</t>
  </si>
  <si>
    <t>Învățământ postuniversitar</t>
  </si>
  <si>
    <t>Învățământ prescolar</t>
  </si>
  <si>
    <t>Învățământ secundar</t>
  </si>
  <si>
    <t>Învățământ superior</t>
  </si>
  <si>
    <t>Învățământ primar</t>
  </si>
  <si>
    <t>2010</t>
  </si>
  <si>
    <t>2012/13</t>
  </si>
  <si>
    <t>Elevi și studenți</t>
  </si>
  <si>
    <t>Învățământ postuniversitar (doctorat și postdoctorat)</t>
  </si>
  <si>
    <t xml:space="preserve"> </t>
  </si>
  <si>
    <t>2002/03</t>
  </si>
  <si>
    <t>sau 20,9% din total cheltuieli BPN</t>
  </si>
  <si>
    <t>Anul</t>
  </si>
  <si>
    <t>Procent în total cheltuieli BPN</t>
  </si>
  <si>
    <t xml:space="preserve"> MDL 7.855,46 </t>
  </si>
  <si>
    <t xml:space="preserve"> MDL 42.602,57 </t>
  </si>
  <si>
    <t xml:space="preserve"> MDL 463,42 </t>
  </si>
  <si>
    <t xml:space="preserve"> MDL 8.676,45 </t>
  </si>
  <si>
    <t xml:space="preserve"> MDL 8.375,79 </t>
  </si>
  <si>
    <t xml:space="preserve"> MDL 6.285,92 </t>
  </si>
  <si>
    <t xml:space="preserve"> MDL 8.826,56 </t>
  </si>
  <si>
    <t xml:space="preserve"> MDL 44.292,17 </t>
  </si>
  <si>
    <t xml:space="preserve"> MDL 431,36 </t>
  </si>
  <si>
    <t xml:space="preserve"> MDL 9.903,87 </t>
  </si>
  <si>
    <t xml:space="preserve"> MDL 9.878,18 </t>
  </si>
  <si>
    <t xml:space="preserve"> MDL 7.109,99 </t>
  </si>
  <si>
    <t xml:space="preserve"> MDL 10.482,90 </t>
  </si>
  <si>
    <t xml:space="preserve"> MDL 50.608,03 </t>
  </si>
  <si>
    <t xml:space="preserve"> MDL 515,49 </t>
  </si>
  <si>
    <t xml:space="preserve"> MDL 11.237,14 </t>
  </si>
  <si>
    <t xml:space="preserve"> MDL 12.185,36 </t>
  </si>
  <si>
    <t xml:space="preserve"> MDL 8.267,97 </t>
  </si>
  <si>
    <t xml:space="preserve"> MDL 11.527,61 </t>
  </si>
  <si>
    <t xml:space="preserve"> MDL 53.857,64 </t>
  </si>
  <si>
    <t xml:space="preserve"> MDL 484,20 </t>
  </si>
  <si>
    <t xml:space="preserve"> MDL 11.812,07 </t>
  </si>
  <si>
    <t xml:space="preserve"> MDL 13.416,48 </t>
  </si>
  <si>
    <t xml:space="preserve"> MDL 9.224,49 </t>
  </si>
  <si>
    <t xml:space="preserve"> MDL 12.771,55 </t>
  </si>
  <si>
    <t xml:space="preserve"> MDL 57.876,72 </t>
  </si>
  <si>
    <t xml:space="preserve"> MDL 536,17 </t>
  </si>
  <si>
    <t xml:space="preserve"> MDL 13.139,97 </t>
  </si>
  <si>
    <t xml:space="preserve"> MDL 15.056,22 </t>
  </si>
  <si>
    <t xml:space="preserve"> MDL 9.602,50 </t>
  </si>
  <si>
    <t>* (exlude: 1. Cursuri si instituții de perfecționare a cadrelor; 2. Instituții si activități în domeniul învățământului neatribuite la alte grupe; 3. Organe administrative)</t>
  </si>
  <si>
    <t>Procent din total cheltuieli educație, în anul 2008</t>
  </si>
  <si>
    <t>Procent din total cheltuieli educație, în anul 2009</t>
  </si>
  <si>
    <t>Procent din total cheltuieli educație, în anul 2010</t>
  </si>
  <si>
    <t>Procent din total cheltuieli educație, în anul 2011</t>
  </si>
  <si>
    <t>Procent din total cheltuieli educație, în anul 2012</t>
  </si>
  <si>
    <t>Instituții de învățământ secundar profesional</t>
  </si>
  <si>
    <t>Instituții de învățământ superior</t>
  </si>
  <si>
    <t>Instituții de învațământ primar și secundar general</t>
  </si>
  <si>
    <t>Albania</t>
  </si>
  <si>
    <t>România</t>
  </si>
  <si>
    <t>Polonia</t>
  </si>
  <si>
    <t>Matematică</t>
  </si>
  <si>
    <t>Citit</t>
  </si>
  <si>
    <t>Știință</t>
  </si>
  <si>
    <t>Slovenia</t>
  </si>
  <si>
    <t>20/501</t>
  </si>
  <si>
    <t>Locul/scorul</t>
  </si>
  <si>
    <t>17/512</t>
  </si>
  <si>
    <t>32/483</t>
  </si>
  <si>
    <t>25/495</t>
  </si>
  <si>
    <t>19/508</t>
  </si>
  <si>
    <t>15/500</t>
  </si>
  <si>
    <t>Estonia</t>
  </si>
  <si>
    <t>2000</t>
  </si>
  <si>
    <t>2005</t>
  </si>
  <si>
    <t>Ungaria</t>
  </si>
  <si>
    <t>Slovacia</t>
  </si>
  <si>
    <t>Republica Moldova</t>
  </si>
  <si>
    <t>Republica Cehă</t>
  </si>
  <si>
    <t>9/528</t>
  </si>
  <si>
    <t>13/501</t>
  </si>
  <si>
    <t>27/493</t>
  </si>
  <si>
    <t>25/500</t>
  </si>
  <si>
    <t>34/478</t>
  </si>
  <si>
    <t>59/397</t>
  </si>
  <si>
    <t>57/413</t>
  </si>
  <si>
    <t>65/388</t>
  </si>
  <si>
    <t>23/497</t>
  </si>
  <si>
    <t>34/490</t>
  </si>
  <si>
    <t>35/477</t>
  </si>
  <si>
    <t>29/490</t>
  </si>
  <si>
    <t>22/503</t>
  </si>
  <si>
    <t>26/494</t>
  </si>
  <si>
    <t xml:space="preserve">și 8,4% din PIB </t>
  </si>
  <si>
    <t>Ritm nominal, %</t>
  </si>
  <si>
    <t>Prețurile anului 2000</t>
  </si>
  <si>
    <t>Letonia</t>
  </si>
  <si>
    <t>48/427</t>
  </si>
  <si>
    <t>49/428</t>
  </si>
  <si>
    <t>51/424</t>
  </si>
  <si>
    <t>Sursa date: https://mypisa.acer.edu.au/images/mypisadoc/acer_pisa%202009%2B%20international.pdf</t>
  </si>
  <si>
    <t>65/379</t>
  </si>
  <si>
    <t>69/373</t>
  </si>
  <si>
    <t>67/374</t>
  </si>
  <si>
    <t>Testul PISA se realizează la fiecare 3 ani. Cel mai recent test (PISA 2009+) a evaluat în ce măsură, la încheierea învăţămîntului obligatoriu, elevii au căpătat capacităţi în domeniile lectură/citire, matematică şi ştiinţă</t>
  </si>
  <si>
    <t>66/377</t>
  </si>
  <si>
    <t>65/391</t>
  </si>
  <si>
    <t>66/385</t>
  </si>
  <si>
    <t>Elevii din Moldova au obținut un scor mediu de 397 pentru matematică, mai jos decât media pe OECD</t>
  </si>
  <si>
    <t>un scor mediu de 413 pentru ștință, egal cu Mexico, țara din inferiorul clasamentului OECD</t>
  </si>
  <si>
    <t>un scor mediu de 388 pentru lectură/citit, mai jos decât media pe OECD, aproximativ egal cu Albania, Argentina și Kazahstan</t>
  </si>
  <si>
    <t>Evoluția timp de un deceniu a numărul de elevi și instituții (2002/03 - 2012/13)</t>
  </si>
  <si>
    <t>În timp ce 80% din cetățenii Republicii Moldova sunt mulțumiți de performanța sistemului de învățământ, elevii din Republica Moldova codași la citit, matematică și știință, conform studiului PISA 2009+</t>
  </si>
  <si>
    <t>Elevi și studenți pe instituții (media)</t>
  </si>
  <si>
    <t>…</t>
  </si>
  <si>
    <t>Shanghai, China</t>
  </si>
  <si>
    <t>1/600</t>
  </si>
  <si>
    <t>1/575</t>
  </si>
  <si>
    <t>1/556</t>
  </si>
  <si>
    <t>Republica Kîrgîzstan</t>
  </si>
  <si>
    <t>74/331</t>
  </si>
  <si>
    <t>73/330</t>
  </si>
  <si>
    <t>74/314</t>
  </si>
  <si>
    <t>În anul 2012 pentru educație au fost cheltuiți 7.396.776.525 MDL (cu MDL 527.879.279,27 mai mult decât în 2011)</t>
  </si>
  <si>
    <t>Media OCDE</t>
  </si>
  <si>
    <t>Total cheltuieli publice pentru educație (% din Bugetul Public Național)</t>
  </si>
  <si>
    <t>Cheltuieli educație în anii 2008 - 2012 din Bugetul Public Național pe nivele de învățământ și elev/student</t>
  </si>
  <si>
    <t>Evoluția cheltuielilor pentru educație în anii 2002 - 2012 în Republica Moldova</t>
  </si>
  <si>
    <t>Bulgaria</t>
  </si>
  <si>
    <t>Finlanda</t>
  </si>
  <si>
    <t>În anul 2010, cheltuieli publice pe educație (% din BPN)</t>
  </si>
  <si>
    <t>Cheltuili pe elev/student, nivel primar (% din PIB pe cap de locuitor)</t>
  </si>
  <si>
    <t>Cheltuili pe elev/student, nivel secundar (% din PIB pe cap de locuitor)</t>
  </si>
  <si>
    <t>Cheltuili pe elev/student, nivel terțiar (% din PIB pe cap de locuitor)</t>
  </si>
  <si>
    <t>Cheltuieli publice pentru educație (% din PIB)</t>
  </si>
  <si>
    <t>Cheltuieli total educație în anii 2008 și 2012 din Bugetul Public Național pe subgrupe de cheltuieli</t>
  </si>
  <si>
    <t>Cadre didactice</t>
  </si>
  <si>
    <t>Instituții de învățământ mediu de specialitate (colegii)</t>
  </si>
  <si>
    <t>Raportul elevi și studenți/Profesori</t>
  </si>
  <si>
    <t>Ponderea în PIB, % (axa din dreapta)</t>
  </si>
  <si>
    <t>Cheltuieli pentru educație, mln. MDL (axa din stânga)</t>
  </si>
  <si>
    <t>Cheltuieli totale educație 2006 - 2012 BNP (date din BOOST)</t>
  </si>
  <si>
    <t>Timp de un deceniu, Moldova a progresat cel mai puțin în ceea ce privește Indicele educației (calculat de Programul Națiunilor Unite pentru Dezvoltare)</t>
  </si>
  <si>
    <t>evoluția din 2000 până în 2012</t>
  </si>
  <si>
    <t>Țările OCDE</t>
  </si>
  <si>
    <t>Ucraina</t>
  </si>
  <si>
    <t>Sursa date: http://hdr.undp.org/en/statistics/hdi/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</si>
</sst>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64" formatCode="0.0"/>
    <numFmt numFmtId="165" formatCode="_([$MDL]\ * #,##0.00_);_([$MDL]\ * \(#,##0.00\);_([$MDL]\ * &quot;-&quot;??_);_(@_)"/>
    <numFmt numFmtId="166" formatCode="0.0%"/>
    <numFmt numFmtId="167" formatCode="0.000"/>
    <numFmt numFmtId="168" formatCode="0.00;[Red]0.0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  <font>
      <u/>
      <sz val="11"/>
      <color theme="10"/>
      <name val="Calibri"/>
      <family val="2"/>
    </font>
    <font>
      <b/>
      <sz val="8"/>
      <color theme="9" tint="-0.249977111117893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8"/>
      <color theme="9" tint="-0.249977111117893"/>
      <name val="Arial"/>
      <family val="2"/>
    </font>
    <font>
      <i/>
      <sz val="8"/>
      <color theme="1"/>
      <name val="Calibri"/>
      <family val="2"/>
      <scheme val="minor"/>
    </font>
    <font>
      <b/>
      <i/>
      <sz val="8"/>
      <color theme="9" tint="-0.249977111117893"/>
      <name val="Calibri"/>
      <family val="2"/>
      <scheme val="minor"/>
    </font>
    <font>
      <i/>
      <sz val="8"/>
      <name val="Calibri"/>
      <family val="2"/>
      <scheme val="minor"/>
    </font>
    <font>
      <i/>
      <sz val="8"/>
      <color theme="9" tint="-0.249977111117893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8"/>
      <color theme="0" tint="-0.34998626667073579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i/>
      <sz val="8"/>
      <color theme="0" tint="-0.3499862666707357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8"/>
      <color theme="0" tint="-0.499984740745262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u/>
      <sz val="8"/>
      <color theme="10"/>
      <name val="Calibri"/>
      <family val="2"/>
    </font>
    <font>
      <b/>
      <sz val="8"/>
      <color theme="0" tint="-0.499984740745262"/>
      <name val="Times New Roman"/>
      <family val="1"/>
    </font>
    <font>
      <sz val="8"/>
      <color theme="0" tint="-0.49998474074526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4" fillId="0" borderId="0" xfId="0" applyFont="1" applyAlignment="1">
      <alignment horizontal="center" wrapText="1"/>
    </xf>
    <xf numFmtId="0" fontId="4" fillId="0" borderId="0" xfId="0" applyFont="1"/>
    <xf numFmtId="165" fontId="5" fillId="0" borderId="0" xfId="0" applyNumberFormat="1" applyFont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164" fontId="5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right"/>
      <protection locked="0"/>
    </xf>
    <xf numFmtId="0" fontId="2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2" fillId="0" borderId="0" xfId="0" applyNumberFormat="1" applyFont="1" applyFill="1"/>
    <xf numFmtId="164" fontId="10" fillId="0" borderId="0" xfId="0" applyNumberFormat="1" applyFont="1" applyFill="1"/>
    <xf numFmtId="164" fontId="9" fillId="0" borderId="0" xfId="0" applyNumberFormat="1" applyFont="1" applyFill="1"/>
    <xf numFmtId="1" fontId="2" fillId="0" borderId="0" xfId="0" applyNumberFormat="1" applyFont="1" applyFill="1"/>
    <xf numFmtId="0" fontId="11" fillId="3" borderId="0" xfId="0" applyFont="1" applyFill="1"/>
    <xf numFmtId="164" fontId="11" fillId="3" borderId="0" xfId="0" applyNumberFormat="1" applyFont="1" applyFill="1"/>
    <xf numFmtId="164" fontId="12" fillId="0" borderId="0" xfId="0" applyNumberFormat="1" applyFont="1"/>
    <xf numFmtId="164" fontId="9" fillId="0" borderId="0" xfId="0" applyNumberFormat="1" applyFont="1"/>
    <xf numFmtId="0" fontId="13" fillId="3" borderId="0" xfId="0" applyFont="1" applyFill="1"/>
    <xf numFmtId="164" fontId="13" fillId="3" borderId="0" xfId="0" applyNumberFormat="1" applyFont="1" applyFill="1"/>
    <xf numFmtId="0" fontId="14" fillId="3" borderId="0" xfId="0" applyFont="1" applyFill="1"/>
    <xf numFmtId="164" fontId="14" fillId="3" borderId="0" xfId="0" applyNumberFormat="1" applyFont="1" applyFill="1"/>
    <xf numFmtId="0" fontId="6" fillId="0" borderId="0" xfId="0" applyFont="1"/>
    <xf numFmtId="166" fontId="5" fillId="0" borderId="0" xfId="0" applyNumberFormat="1" applyFont="1"/>
    <xf numFmtId="10" fontId="2" fillId="0" borderId="0" xfId="0" applyNumberFormat="1" applyFont="1"/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4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16" fillId="3" borderId="0" xfId="0" applyFont="1" applyFill="1" applyAlignment="1">
      <alignment horizontal="center" wrapText="1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164" fontId="2" fillId="3" borderId="0" xfId="0" applyNumberFormat="1" applyFont="1" applyFill="1"/>
    <xf numFmtId="164" fontId="5" fillId="3" borderId="0" xfId="0" applyNumberFormat="1" applyFont="1" applyFill="1"/>
    <xf numFmtId="164" fontId="2" fillId="3" borderId="0" xfId="0" applyNumberFormat="1" applyFont="1" applyFill="1" applyAlignment="1">
      <alignment wrapText="1"/>
    </xf>
    <xf numFmtId="165" fontId="17" fillId="3" borderId="0" xfId="4" applyNumberFormat="1" applyFont="1" applyFill="1"/>
    <xf numFmtId="165" fontId="2" fillId="3" borderId="0" xfId="4" applyNumberFormat="1" applyFont="1" applyFill="1"/>
    <xf numFmtId="0" fontId="17" fillId="3" borderId="0" xfId="0" applyFont="1" applyFill="1"/>
    <xf numFmtId="165" fontId="17" fillId="3" borderId="0" xfId="0" applyNumberFormat="1" applyFont="1" applyFill="1"/>
    <xf numFmtId="0" fontId="18" fillId="3" borderId="0" xfId="0" applyFont="1" applyFill="1"/>
    <xf numFmtId="165" fontId="4" fillId="3" borderId="0" xfId="4" applyNumberFormat="1" applyFont="1" applyFill="1"/>
    <xf numFmtId="0" fontId="2" fillId="0" borderId="0" xfId="0" applyFont="1" applyAlignment="1">
      <alignment wrapText="1"/>
    </xf>
    <xf numFmtId="165" fontId="2" fillId="0" borderId="0" xfId="0" applyNumberFormat="1" applyFont="1"/>
    <xf numFmtId="165" fontId="2" fillId="0" borderId="0" xfId="4" applyNumberFormat="1" applyFont="1"/>
    <xf numFmtId="0" fontId="2" fillId="0" borderId="0" xfId="0" applyFont="1" applyFill="1"/>
    <xf numFmtId="0" fontId="19" fillId="0" borderId="0" xfId="0" applyFont="1"/>
    <xf numFmtId="0" fontId="19" fillId="0" borderId="0" xfId="0" applyFont="1" applyAlignment="1">
      <alignment wrapText="1"/>
    </xf>
    <xf numFmtId="164" fontId="19" fillId="0" borderId="0" xfId="0" applyNumberFormat="1" applyFont="1"/>
    <xf numFmtId="0" fontId="20" fillId="0" borderId="0" xfId="0" applyFont="1"/>
    <xf numFmtId="164" fontId="21" fillId="0" borderId="0" xfId="0" applyNumberFormat="1" applyFont="1"/>
    <xf numFmtId="164" fontId="20" fillId="0" borderId="0" xfId="0" applyNumberFormat="1" applyFont="1"/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2" fillId="0" borderId="3" xfId="0" applyFont="1" applyBorder="1"/>
    <xf numFmtId="0" fontId="22" fillId="0" borderId="3" xfId="0" applyFont="1" applyBorder="1" applyAlignment="1">
      <alignment horizontal="center"/>
    </xf>
    <xf numFmtId="0" fontId="22" fillId="0" borderId="1" xfId="0" applyFont="1" applyBorder="1"/>
    <xf numFmtId="1" fontId="22" fillId="0" borderId="1" xfId="0" applyNumberFormat="1" applyFont="1" applyBorder="1"/>
    <xf numFmtId="0" fontId="23" fillId="0" borderId="1" xfId="0" applyFont="1" applyBorder="1"/>
    <xf numFmtId="1" fontId="22" fillId="0" borderId="1" xfId="0" applyNumberFormat="1" applyFont="1" applyBorder="1" applyAlignment="1">
      <alignment wrapText="1"/>
    </xf>
    <xf numFmtId="0" fontId="22" fillId="0" borderId="0" xfId="0" applyFont="1" applyBorder="1"/>
    <xf numFmtId="0" fontId="22" fillId="0" borderId="0" xfId="0" applyFont="1" applyBorder="1" applyAlignment="1">
      <alignment wrapText="1"/>
    </xf>
    <xf numFmtId="167" fontId="2" fillId="4" borderId="0" xfId="0" applyNumberFormat="1" applyFont="1" applyFill="1" applyAlignment="1" applyProtection="1">
      <alignment horizontal="right"/>
      <protection locked="0"/>
    </xf>
    <xf numFmtId="167" fontId="2" fillId="0" borderId="0" xfId="0" applyNumberFormat="1" applyFont="1" applyAlignment="1" applyProtection="1">
      <alignment horizontal="right"/>
      <protection locked="0"/>
    </xf>
    <xf numFmtId="167" fontId="2" fillId="0" borderId="0" xfId="0" applyNumberFormat="1" applyFont="1"/>
    <xf numFmtId="168" fontId="2" fillId="0" borderId="0" xfId="0" applyNumberFormat="1" applyFont="1"/>
    <xf numFmtId="0" fontId="24" fillId="0" borderId="0" xfId="5" applyFont="1" applyAlignment="1" applyProtection="1"/>
    <xf numFmtId="0" fontId="25" fillId="2" borderId="2" xfId="0" applyFont="1" applyFill="1" applyBorder="1"/>
    <xf numFmtId="165" fontId="5" fillId="0" borderId="0" xfId="4" applyNumberFormat="1" applyFont="1"/>
    <xf numFmtId="3" fontId="26" fillId="0" borderId="0" xfId="0" applyNumberFormat="1" applyFont="1"/>
    <xf numFmtId="3" fontId="5" fillId="0" borderId="0" xfId="0" applyNumberFormat="1" applyFont="1"/>
    <xf numFmtId="3" fontId="25" fillId="2" borderId="4" xfId="0" applyNumberFormat="1" applyFont="1" applyFill="1" applyBorder="1"/>
  </cellXfs>
  <cellStyles count="6">
    <cellStyle name="Currency" xfId="4" builtinId="4"/>
    <cellStyle name="Hyperlink" xfId="5" builtinId="8"/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plotArea>
      <c:layout/>
      <c:barChart>
        <c:barDir val="col"/>
        <c:grouping val="clustered"/>
        <c:ser>
          <c:idx val="0"/>
          <c:order val="0"/>
          <c:tx>
            <c:strRef>
              <c:f>'(date III)'!$B$2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'(date III)'!$A$3:$A$24</c:f>
              <c:strCache>
                <c:ptCount val="19"/>
                <c:pt idx="0">
                  <c:v>Armenia</c:v>
                </c:pt>
                <c:pt idx="1">
                  <c:v>Slovacia</c:v>
                </c:pt>
                <c:pt idx="2">
                  <c:v>Republica Cehă</c:v>
                </c:pt>
                <c:pt idx="3">
                  <c:v>Ungaria</c:v>
                </c:pt>
                <c:pt idx="4">
                  <c:v>Media OCDE</c:v>
                </c:pt>
                <c:pt idx="5">
                  <c:v>Polonia</c:v>
                </c:pt>
                <c:pt idx="6">
                  <c:v>Estonia</c:v>
                </c:pt>
                <c:pt idx="7">
                  <c:v>Republica Moldova</c:v>
                </c:pt>
                <c:pt idx="9">
                  <c:v>Total cheltuieli publice pentru educație (% din Bugetul Public Național)</c:v>
                </c:pt>
                <c:pt idx="10">
                  <c:v>Anul</c:v>
                </c:pt>
                <c:pt idx="11">
                  <c:v>Armenia</c:v>
                </c:pt>
                <c:pt idx="12">
                  <c:v>Slovacia</c:v>
                </c:pt>
                <c:pt idx="13">
                  <c:v>Republica Cehă</c:v>
                </c:pt>
                <c:pt idx="14">
                  <c:v>Ungaria</c:v>
                </c:pt>
                <c:pt idx="15">
                  <c:v>Media OCDE</c:v>
                </c:pt>
                <c:pt idx="16">
                  <c:v>Polonia</c:v>
                </c:pt>
                <c:pt idx="17">
                  <c:v>Estonia</c:v>
                </c:pt>
                <c:pt idx="18">
                  <c:v>Republica Moldova</c:v>
                </c:pt>
              </c:strCache>
            </c:strRef>
          </c:cat>
          <c:val>
            <c:numRef>
              <c:f>'(date III)'!$B$3:$B$10</c:f>
              <c:numCache>
                <c:formatCode>0.0</c:formatCode>
                <c:ptCount val="8"/>
                <c:pt idx="0">
                  <c:v>2.7727300000000001</c:v>
                </c:pt>
                <c:pt idx="1">
                  <c:v>3.9246799999999999</c:v>
                </c:pt>
                <c:pt idx="2">
                  <c:v>3.8273299999999999</c:v>
                </c:pt>
                <c:pt idx="3" formatCode="0">
                  <c:v>4.9558099999999996</c:v>
                </c:pt>
                <c:pt idx="4">
                  <c:v>5.2</c:v>
                </c:pt>
                <c:pt idx="5" formatCode="0">
                  <c:v>5.0114200000000002</c:v>
                </c:pt>
                <c:pt idx="6">
                  <c:v>5.3497000000000003</c:v>
                </c:pt>
                <c:pt idx="7">
                  <c:v>4.4864199999999999</c:v>
                </c:pt>
              </c:numCache>
            </c:numRef>
          </c:val>
        </c:ser>
        <c:ser>
          <c:idx val="1"/>
          <c:order val="1"/>
          <c:tx>
            <c:strRef>
              <c:f>'(date III)'!$C$2</c:f>
              <c:strCache>
                <c:ptCount val="1"/>
                <c:pt idx="0">
                  <c:v>2005</c:v>
                </c:pt>
              </c:strCache>
            </c:strRef>
          </c:tx>
          <c:cat>
            <c:strRef>
              <c:f>'(date III)'!$A$3:$A$24</c:f>
              <c:strCache>
                <c:ptCount val="19"/>
                <c:pt idx="0">
                  <c:v>Armenia</c:v>
                </c:pt>
                <c:pt idx="1">
                  <c:v>Slovacia</c:v>
                </c:pt>
                <c:pt idx="2">
                  <c:v>Republica Cehă</c:v>
                </c:pt>
                <c:pt idx="3">
                  <c:v>Ungaria</c:v>
                </c:pt>
                <c:pt idx="4">
                  <c:v>Media OCDE</c:v>
                </c:pt>
                <c:pt idx="5">
                  <c:v>Polonia</c:v>
                </c:pt>
                <c:pt idx="6">
                  <c:v>Estonia</c:v>
                </c:pt>
                <c:pt idx="7">
                  <c:v>Republica Moldova</c:v>
                </c:pt>
                <c:pt idx="9">
                  <c:v>Total cheltuieli publice pentru educație (% din Bugetul Public Național)</c:v>
                </c:pt>
                <c:pt idx="10">
                  <c:v>Anul</c:v>
                </c:pt>
                <c:pt idx="11">
                  <c:v>Armenia</c:v>
                </c:pt>
                <c:pt idx="12">
                  <c:v>Slovacia</c:v>
                </c:pt>
                <c:pt idx="13">
                  <c:v>Republica Cehă</c:v>
                </c:pt>
                <c:pt idx="14">
                  <c:v>Ungaria</c:v>
                </c:pt>
                <c:pt idx="15">
                  <c:v>Media OCDE</c:v>
                </c:pt>
                <c:pt idx="16">
                  <c:v>Polonia</c:v>
                </c:pt>
                <c:pt idx="17">
                  <c:v>Estonia</c:v>
                </c:pt>
                <c:pt idx="18">
                  <c:v>Republica Moldova</c:v>
                </c:pt>
              </c:strCache>
            </c:strRef>
          </c:cat>
          <c:val>
            <c:numRef>
              <c:f>'(date III)'!$C$3:$C$10</c:f>
              <c:numCache>
                <c:formatCode>0.0</c:formatCode>
                <c:ptCount val="8"/>
                <c:pt idx="0">
                  <c:v>2.7120299999999999</c:v>
                </c:pt>
                <c:pt idx="1">
                  <c:v>3.8492799999999998</c:v>
                </c:pt>
                <c:pt idx="2">
                  <c:v>4.0762499999999999</c:v>
                </c:pt>
                <c:pt idx="3">
                  <c:v>5.4594199999999997</c:v>
                </c:pt>
                <c:pt idx="4">
                  <c:v>5.3</c:v>
                </c:pt>
                <c:pt idx="5">
                  <c:v>5.4656399999999996</c:v>
                </c:pt>
                <c:pt idx="6">
                  <c:v>4.8797800000000002</c:v>
                </c:pt>
                <c:pt idx="7">
                  <c:v>7.1627299999999998</c:v>
                </c:pt>
              </c:numCache>
            </c:numRef>
          </c:val>
        </c:ser>
        <c:ser>
          <c:idx val="2"/>
          <c:order val="2"/>
          <c:tx>
            <c:strRef>
              <c:f>'(date III)'!$D$2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'(date III)'!$A$3:$A$24</c:f>
              <c:strCache>
                <c:ptCount val="19"/>
                <c:pt idx="0">
                  <c:v>Armenia</c:v>
                </c:pt>
                <c:pt idx="1">
                  <c:v>Slovacia</c:v>
                </c:pt>
                <c:pt idx="2">
                  <c:v>Republica Cehă</c:v>
                </c:pt>
                <c:pt idx="3">
                  <c:v>Ungaria</c:v>
                </c:pt>
                <c:pt idx="4">
                  <c:v>Media OCDE</c:v>
                </c:pt>
                <c:pt idx="5">
                  <c:v>Polonia</c:v>
                </c:pt>
                <c:pt idx="6">
                  <c:v>Estonia</c:v>
                </c:pt>
                <c:pt idx="7">
                  <c:v>Republica Moldova</c:v>
                </c:pt>
                <c:pt idx="9">
                  <c:v>Total cheltuieli publice pentru educație (% din Bugetul Public Național)</c:v>
                </c:pt>
                <c:pt idx="10">
                  <c:v>Anul</c:v>
                </c:pt>
                <c:pt idx="11">
                  <c:v>Armenia</c:v>
                </c:pt>
                <c:pt idx="12">
                  <c:v>Slovacia</c:v>
                </c:pt>
                <c:pt idx="13">
                  <c:v>Republica Cehă</c:v>
                </c:pt>
                <c:pt idx="14">
                  <c:v>Ungaria</c:v>
                </c:pt>
                <c:pt idx="15">
                  <c:v>Media OCDE</c:v>
                </c:pt>
                <c:pt idx="16">
                  <c:v>Polonia</c:v>
                </c:pt>
                <c:pt idx="17">
                  <c:v>Estonia</c:v>
                </c:pt>
                <c:pt idx="18">
                  <c:v>Republica Moldova</c:v>
                </c:pt>
              </c:strCache>
            </c:strRef>
          </c:cat>
          <c:val>
            <c:numRef>
              <c:f>'(date III)'!$D$3:$D$10</c:f>
              <c:numCache>
                <c:formatCode>0.0</c:formatCode>
                <c:ptCount val="8"/>
                <c:pt idx="0">
                  <c:v>3.21055</c:v>
                </c:pt>
                <c:pt idx="1">
                  <c:v>4.2306900000000001</c:v>
                </c:pt>
                <c:pt idx="2">
                  <c:v>4.2387300000000003</c:v>
                </c:pt>
                <c:pt idx="3">
                  <c:v>4.85398</c:v>
                </c:pt>
                <c:pt idx="4">
                  <c:v>5.6</c:v>
                </c:pt>
                <c:pt idx="5">
                  <c:v>5.1718700000000002</c:v>
                </c:pt>
                <c:pt idx="6">
                  <c:v>5.6789800000000001</c:v>
                </c:pt>
                <c:pt idx="7">
                  <c:v>9.1121099999999995</c:v>
                </c:pt>
              </c:numCache>
            </c:numRef>
          </c:val>
        </c:ser>
        <c:dLbls>
          <c:showVal val="1"/>
        </c:dLbls>
        <c:axId val="62925824"/>
        <c:axId val="62931712"/>
      </c:barChart>
      <c:catAx>
        <c:axId val="62925824"/>
        <c:scaling>
          <c:orientation val="minMax"/>
        </c:scaling>
        <c:axPos val="b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62931712"/>
        <c:crossesAt val="0"/>
        <c:auto val="1"/>
        <c:lblAlgn val="ctr"/>
        <c:lblOffset val="100"/>
      </c:catAx>
      <c:valAx>
        <c:axId val="62931712"/>
        <c:scaling>
          <c:orientation val="minMax"/>
        </c:scaling>
        <c:delete val="1"/>
        <c:axPos val="l"/>
        <c:majorGridlines/>
        <c:numFmt formatCode="0.0" sourceLinked="1"/>
        <c:tickLblPos val="none"/>
        <c:crossAx val="62925824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0</xdr:row>
      <xdr:rowOff>180975</xdr:rowOff>
    </xdr:from>
    <xdr:to>
      <xdr:col>16</xdr:col>
      <xdr:colOff>542925</xdr:colOff>
      <xdr:row>18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hdr.undp.org/en/statistics/hdi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B7" sqref="B7"/>
    </sheetView>
  </sheetViews>
  <sheetFormatPr defaultRowHeight="11.25"/>
  <cols>
    <col min="1" max="1" width="18.7109375" style="1" customWidth="1"/>
    <col min="2" max="2" width="11.140625" style="1" customWidth="1"/>
    <col min="3" max="3" width="11.42578125" style="1" customWidth="1"/>
    <col min="4" max="16384" width="9.140625" style="1"/>
  </cols>
  <sheetData>
    <row r="1" spans="1:4">
      <c r="A1" s="1" t="s">
        <v>117</v>
      </c>
    </row>
    <row r="2" spans="1:4">
      <c r="A2" s="1" t="s">
        <v>109</v>
      </c>
    </row>
    <row r="3" spans="1:4">
      <c r="B3" s="1" t="s">
        <v>66</v>
      </c>
      <c r="C3" s="1" t="s">
        <v>68</v>
      </c>
      <c r="D3" s="1" t="s">
        <v>67</v>
      </c>
    </row>
    <row r="4" spans="1:4">
      <c r="A4" s="1" t="s">
        <v>4</v>
      </c>
      <c r="B4" s="1" t="s">
        <v>71</v>
      </c>
      <c r="C4" s="1" t="s">
        <v>71</v>
      </c>
      <c r="D4" s="1" t="s">
        <v>71</v>
      </c>
    </row>
    <row r="5" spans="1:4">
      <c r="A5" s="1" t="s">
        <v>120</v>
      </c>
      <c r="B5" s="1" t="s">
        <v>121</v>
      </c>
      <c r="C5" s="1" t="s">
        <v>122</v>
      </c>
      <c r="D5" s="1" t="s">
        <v>123</v>
      </c>
    </row>
    <row r="6" spans="1:4">
      <c r="A6" s="1" t="s">
        <v>119</v>
      </c>
      <c r="B6" s="1" t="s">
        <v>119</v>
      </c>
      <c r="C6" s="1" t="s">
        <v>119</v>
      </c>
      <c r="D6" s="1" t="s">
        <v>119</v>
      </c>
    </row>
    <row r="7" spans="1:4">
      <c r="A7" s="1" t="s">
        <v>77</v>
      </c>
      <c r="B7" s="1" t="s">
        <v>72</v>
      </c>
      <c r="C7" s="1" t="s">
        <v>84</v>
      </c>
      <c r="D7" s="1" t="s">
        <v>85</v>
      </c>
    </row>
    <row r="8" spans="1:4">
      <c r="A8" s="1" t="s">
        <v>69</v>
      </c>
      <c r="B8" s="1" t="s">
        <v>70</v>
      </c>
      <c r="C8" s="1" t="s">
        <v>72</v>
      </c>
      <c r="D8" s="1" t="s">
        <v>73</v>
      </c>
    </row>
    <row r="9" spans="1:4">
      <c r="A9" s="1" t="s">
        <v>81</v>
      </c>
      <c r="B9" s="1" t="s">
        <v>92</v>
      </c>
      <c r="C9" s="1" t="s">
        <v>93</v>
      </c>
      <c r="D9" s="1" t="s">
        <v>94</v>
      </c>
    </row>
    <row r="10" spans="1:4">
      <c r="A10" s="1" t="s">
        <v>65</v>
      </c>
      <c r="B10" s="1" t="s">
        <v>74</v>
      </c>
      <c r="C10" s="1" t="s">
        <v>75</v>
      </c>
      <c r="D10" s="1" t="s">
        <v>76</v>
      </c>
    </row>
    <row r="11" spans="1:4">
      <c r="A11" s="1" t="s">
        <v>83</v>
      </c>
      <c r="B11" s="1" t="s">
        <v>86</v>
      </c>
      <c r="C11" s="1" t="s">
        <v>87</v>
      </c>
      <c r="D11" s="1" t="s">
        <v>88</v>
      </c>
    </row>
    <row r="12" spans="1:4">
      <c r="A12" s="1" t="s">
        <v>80</v>
      </c>
      <c r="B12" s="1" t="s">
        <v>95</v>
      </c>
      <c r="C12" s="1" t="s">
        <v>96</v>
      </c>
      <c r="D12" s="1" t="s">
        <v>97</v>
      </c>
    </row>
    <row r="13" spans="1:4">
      <c r="A13" s="1" t="s">
        <v>64</v>
      </c>
      <c r="B13" s="1" t="s">
        <v>102</v>
      </c>
      <c r="C13" s="1" t="s">
        <v>103</v>
      </c>
      <c r="D13" s="1" t="s">
        <v>104</v>
      </c>
    </row>
    <row r="14" spans="1:4">
      <c r="A14" s="1" t="s">
        <v>82</v>
      </c>
      <c r="B14" s="1" t="s">
        <v>89</v>
      </c>
      <c r="C14" s="1" t="s">
        <v>90</v>
      </c>
      <c r="D14" s="1" t="s">
        <v>91</v>
      </c>
    </row>
    <row r="15" spans="1:4">
      <c r="A15" s="1" t="s">
        <v>5</v>
      </c>
      <c r="B15" s="1" t="s">
        <v>106</v>
      </c>
      <c r="C15" s="1" t="s">
        <v>107</v>
      </c>
      <c r="D15" s="1" t="s">
        <v>108</v>
      </c>
    </row>
    <row r="16" spans="1:4">
      <c r="A16" s="1" t="s">
        <v>63</v>
      </c>
      <c r="B16" s="1" t="s">
        <v>110</v>
      </c>
      <c r="C16" s="1" t="s">
        <v>111</v>
      </c>
      <c r="D16" s="1" t="s">
        <v>112</v>
      </c>
    </row>
    <row r="17" spans="1:4">
      <c r="A17" s="1" t="s">
        <v>119</v>
      </c>
      <c r="B17" s="1" t="s">
        <v>119</v>
      </c>
      <c r="C17" s="1" t="s">
        <v>119</v>
      </c>
      <c r="D17" s="1" t="s">
        <v>119</v>
      </c>
    </row>
    <row r="18" spans="1:4">
      <c r="A18" s="1" t="s">
        <v>124</v>
      </c>
      <c r="B18" s="1" t="s">
        <v>125</v>
      </c>
      <c r="C18" s="1" t="s">
        <v>126</v>
      </c>
      <c r="D18" s="1" t="s">
        <v>127</v>
      </c>
    </row>
    <row r="20" spans="1:4">
      <c r="A20" s="1" t="s">
        <v>113</v>
      </c>
    </row>
    <row r="21" spans="1:4">
      <c r="A21" s="1" t="s">
        <v>114</v>
      </c>
    </row>
    <row r="22" spans="1:4">
      <c r="A22" s="1" t="s">
        <v>115</v>
      </c>
    </row>
    <row r="23" spans="1:4">
      <c r="A23" s="1" t="s">
        <v>105</v>
      </c>
    </row>
  </sheetData>
  <sortState ref="A3:D9">
    <sortCondition ref="B3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9"/>
  <sheetViews>
    <sheetView zoomScale="110" zoomScaleNormal="110" workbookViewId="0">
      <selection activeCell="B8" sqref="B8"/>
    </sheetView>
  </sheetViews>
  <sheetFormatPr defaultRowHeight="11.25"/>
  <cols>
    <col min="1" max="1" width="26.5703125" style="1" customWidth="1"/>
    <col min="2" max="2" width="19.85546875" style="1" customWidth="1"/>
    <col min="3" max="3" width="18.7109375" style="1" customWidth="1"/>
    <col min="4" max="4" width="20.28515625" style="1" customWidth="1"/>
    <col min="5" max="5" width="22.42578125" style="1" bestFit="1" customWidth="1"/>
    <col min="6" max="6" width="19.140625" style="1" customWidth="1"/>
    <col min="7" max="7" width="17.140625" style="1" customWidth="1"/>
    <col min="8" max="8" width="9.85546875" style="1" customWidth="1"/>
    <col min="9" max="9" width="12" style="1" bestFit="1" customWidth="1"/>
    <col min="10" max="10" width="14" style="4" customWidth="1"/>
    <col min="11" max="11" width="17.85546875" style="1" customWidth="1"/>
    <col min="12" max="12" width="12" style="1" bestFit="1" customWidth="1"/>
    <col min="13" max="16384" width="9.140625" style="1"/>
  </cols>
  <sheetData>
    <row r="1" spans="1:11" ht="10.5" customHeight="1">
      <c r="A1" s="1" t="s">
        <v>132</v>
      </c>
    </row>
    <row r="2" spans="1:11" ht="22.5">
      <c r="A2" s="3" t="s">
        <v>22</v>
      </c>
      <c r="B2" s="3" t="s">
        <v>145</v>
      </c>
      <c r="C2" s="3" t="s">
        <v>144</v>
      </c>
      <c r="D2" s="3" t="s">
        <v>23</v>
      </c>
      <c r="E2" s="6" t="s">
        <v>99</v>
      </c>
      <c r="F2" s="7"/>
      <c r="G2" s="6" t="s">
        <v>100</v>
      </c>
      <c r="H2" s="6"/>
      <c r="I2" s="6"/>
      <c r="J2" s="6"/>
      <c r="K2" s="6"/>
    </row>
    <row r="3" spans="1:11">
      <c r="A3" s="11">
        <v>2000</v>
      </c>
      <c r="B3" s="11"/>
      <c r="C3" s="11"/>
      <c r="D3" s="11"/>
      <c r="E3" s="8"/>
      <c r="F3" s="8">
        <v>1</v>
      </c>
      <c r="G3" s="8"/>
      <c r="H3" s="8"/>
      <c r="I3" s="8"/>
      <c r="J3" s="9"/>
      <c r="K3" s="8"/>
    </row>
    <row r="4" spans="1:11">
      <c r="A4" s="11">
        <v>2001</v>
      </c>
      <c r="B4" s="11">
        <v>1144.5999999999999</v>
      </c>
      <c r="C4" s="8">
        <v>6.0079258851009101</v>
      </c>
      <c r="D4" s="8">
        <v>19.053802104141692</v>
      </c>
      <c r="E4" s="8"/>
      <c r="F4" s="8">
        <v>1.2429999999999999</v>
      </c>
      <c r="G4" s="8"/>
      <c r="H4" s="8"/>
      <c r="I4" s="8"/>
      <c r="J4" s="9"/>
      <c r="K4" s="8"/>
    </row>
    <row r="5" spans="1:11">
      <c r="A5" s="1">
        <v>2002</v>
      </c>
      <c r="B5" s="1">
        <v>1548.2</v>
      </c>
      <c r="C5" s="2">
        <v>6.8638056392977482</v>
      </c>
      <c r="D5" s="2">
        <v>20.039867453660555</v>
      </c>
      <c r="E5" s="8"/>
      <c r="F5" s="8">
        <v>1.5910399999999998</v>
      </c>
      <c r="G5" s="8"/>
      <c r="H5" s="8"/>
      <c r="I5" s="8"/>
      <c r="J5" s="9"/>
      <c r="K5" s="8"/>
    </row>
    <row r="6" spans="1:11">
      <c r="A6" s="1">
        <v>2003</v>
      </c>
      <c r="B6" s="1">
        <v>1841.1</v>
      </c>
      <c r="C6" s="2">
        <v>6.6660632173503753</v>
      </c>
      <c r="D6" s="2">
        <v>20.127250664130393</v>
      </c>
      <c r="E6" s="8">
        <f>(B6/B5-1)*100</f>
        <v>18.918744348275407</v>
      </c>
      <c r="F6" s="8">
        <v>1.8551526399999998</v>
      </c>
      <c r="G6" s="8">
        <f>B6/F6</f>
        <v>992.42507613820942</v>
      </c>
      <c r="H6" s="8"/>
      <c r="I6" s="8"/>
      <c r="J6" s="9"/>
      <c r="K6" s="8"/>
    </row>
    <row r="7" spans="1:11">
      <c r="A7" s="1">
        <v>2004</v>
      </c>
      <c r="B7" s="1">
        <v>2162.6999999999998</v>
      </c>
      <c r="C7" s="2">
        <v>6.751727970329485</v>
      </c>
      <c r="D7" s="2">
        <v>19.219045757093724</v>
      </c>
      <c r="E7" s="8">
        <f t="shared" ref="E7:E14" si="0">(B7/B6-1)*100</f>
        <v>17.467818152191626</v>
      </c>
      <c r="F7" s="8">
        <v>1.9775927142399996</v>
      </c>
      <c r="G7" s="8">
        <f t="shared" ref="G7:G15" si="1">B7/F7</f>
        <v>1093.6023299575809</v>
      </c>
      <c r="H7" s="8"/>
      <c r="I7" s="8"/>
      <c r="J7" s="9"/>
      <c r="K7" s="8"/>
    </row>
    <row r="8" spans="1:11">
      <c r="A8" s="1">
        <v>2005</v>
      </c>
      <c r="B8" s="1">
        <v>2697</v>
      </c>
      <c r="C8" s="2">
        <v>7.1629851348803104</v>
      </c>
      <c r="D8" s="2">
        <v>19.33444211854443</v>
      </c>
      <c r="E8" s="8">
        <f t="shared" si="0"/>
        <v>24.705229574143452</v>
      </c>
      <c r="F8" s="8">
        <v>2.2386349525196794</v>
      </c>
      <c r="G8" s="8">
        <f t="shared" si="1"/>
        <v>1204.7520284468046</v>
      </c>
      <c r="H8" s="8"/>
      <c r="I8" s="8"/>
      <c r="J8" s="9"/>
      <c r="K8" s="8"/>
    </row>
    <row r="9" spans="1:11">
      <c r="A9" s="1">
        <v>2006</v>
      </c>
      <c r="B9" s="1">
        <v>3605.8</v>
      </c>
      <c r="C9" s="2">
        <v>8.056861448259836</v>
      </c>
      <c r="D9" s="2">
        <v>20.061311123351086</v>
      </c>
      <c r="E9" s="8">
        <f t="shared" si="0"/>
        <v>33.69670003707823</v>
      </c>
      <c r="F9" s="8">
        <v>2.9639526771360556</v>
      </c>
      <c r="G9" s="8">
        <f t="shared" si="1"/>
        <v>1216.5511372078097</v>
      </c>
      <c r="H9" s="8"/>
      <c r="I9" s="8"/>
      <c r="J9" s="9"/>
      <c r="K9" s="8"/>
    </row>
    <row r="10" spans="1:11">
      <c r="A10" s="1">
        <v>2007</v>
      </c>
      <c r="B10" s="1">
        <v>4248.6000000000004</v>
      </c>
      <c r="C10" s="2">
        <v>7.9517720514471382</v>
      </c>
      <c r="D10" s="2">
        <v>18.953764342689915</v>
      </c>
      <c r="E10" s="8">
        <f t="shared" si="0"/>
        <v>17.826834544345218</v>
      </c>
      <c r="F10" s="8">
        <v>3.3522304778408789</v>
      </c>
      <c r="G10" s="8">
        <f t="shared" si="1"/>
        <v>1267.3949563087499</v>
      </c>
      <c r="H10" s="8"/>
      <c r="I10" s="8"/>
      <c r="J10" s="9"/>
      <c r="K10" s="8"/>
    </row>
    <row r="11" spans="1:11">
      <c r="A11" s="1">
        <v>2008</v>
      </c>
      <c r="B11" s="1">
        <v>5178.3</v>
      </c>
      <c r="C11" s="2">
        <v>8.2297129779727278</v>
      </c>
      <c r="D11" s="2">
        <v>19.804642232922451</v>
      </c>
      <c r="E11" s="8">
        <f t="shared" si="0"/>
        <v>21.882502471402333</v>
      </c>
      <c r="F11" s="8">
        <v>3.8450083580834882</v>
      </c>
      <c r="G11" s="8">
        <f t="shared" si="1"/>
        <v>1346.7591010858243</v>
      </c>
      <c r="H11" s="8"/>
      <c r="I11" s="8"/>
      <c r="J11" s="9"/>
      <c r="K11" s="8"/>
    </row>
    <row r="12" spans="1:11">
      <c r="A12" s="1">
        <v>2009</v>
      </c>
      <c r="B12" s="1">
        <v>5665.9</v>
      </c>
      <c r="C12" s="2">
        <v>9.3759721992387881</v>
      </c>
      <c r="D12" s="2">
        <v>20.713014041668036</v>
      </c>
      <c r="E12" s="8">
        <f t="shared" si="0"/>
        <v>9.416217677616201</v>
      </c>
      <c r="F12" s="8">
        <v>4.3871545365732594</v>
      </c>
      <c r="G12" s="8">
        <f t="shared" si="1"/>
        <v>1291.4749076574697</v>
      </c>
      <c r="H12" s="8"/>
      <c r="I12" s="8"/>
      <c r="J12" s="9"/>
      <c r="K12" s="8"/>
    </row>
    <row r="13" spans="1:11">
      <c r="A13" s="1">
        <v>2010</v>
      </c>
      <c r="B13" s="1">
        <v>6574.5</v>
      </c>
      <c r="C13" s="2">
        <v>9.1457943535205288</v>
      </c>
      <c r="D13" s="2">
        <v>22.418367068579851</v>
      </c>
      <c r="E13" s="8">
        <f t="shared" si="0"/>
        <v>16.036287262394321</v>
      </c>
      <c r="F13" s="8">
        <v>4.9223873900351967</v>
      </c>
      <c r="G13" s="8">
        <f t="shared" si="1"/>
        <v>1335.6323830402528</v>
      </c>
      <c r="H13" s="8"/>
      <c r="I13" s="8"/>
      <c r="J13" s="9"/>
      <c r="K13" s="8"/>
    </row>
    <row r="14" spans="1:11">
      <c r="A14" s="1">
        <v>2011</v>
      </c>
      <c r="B14" s="1">
        <v>6869</v>
      </c>
      <c r="C14" s="2">
        <v>8.3413581513733686</v>
      </c>
      <c r="D14" s="2">
        <v>21.398087287000404</v>
      </c>
      <c r="E14" s="8">
        <f t="shared" si="0"/>
        <v>4.4794280933911246</v>
      </c>
      <c r="F14" s="8">
        <v>5.1881963090970977</v>
      </c>
      <c r="G14" s="8">
        <f t="shared" si="1"/>
        <v>1323.9668645451491</v>
      </c>
      <c r="H14" s="8"/>
      <c r="I14" s="8"/>
      <c r="J14" s="9"/>
      <c r="K14" s="8"/>
    </row>
    <row r="15" spans="1:11">
      <c r="A15" s="1">
        <v>2012</v>
      </c>
      <c r="B15" s="1">
        <v>7397</v>
      </c>
      <c r="C15" s="2">
        <v>8.420321695675435</v>
      </c>
      <c r="D15" s="2">
        <v>20.911134041019402</v>
      </c>
      <c r="E15" s="8">
        <f>(B15/B14-1)*100</f>
        <v>7.6867084000582286</v>
      </c>
      <c r="F15" s="8">
        <v>5.6240047990612538</v>
      </c>
      <c r="G15" s="8">
        <f t="shared" si="1"/>
        <v>1315.2549231883106</v>
      </c>
      <c r="H15" s="8"/>
      <c r="I15" s="8"/>
      <c r="J15" s="9"/>
      <c r="K15" s="8"/>
    </row>
    <row r="16" spans="1:11">
      <c r="C16" s="2"/>
      <c r="D16" s="2"/>
    </row>
    <row r="17" spans="1:7">
      <c r="A17" s="11" t="s">
        <v>128</v>
      </c>
      <c r="C17" s="2"/>
      <c r="D17" s="2"/>
    </row>
    <row r="18" spans="1:7">
      <c r="A18" s="11" t="s">
        <v>21</v>
      </c>
      <c r="C18" s="2"/>
      <c r="D18" s="2"/>
    </row>
    <row r="19" spans="1:7">
      <c r="A19" s="11" t="s">
        <v>98</v>
      </c>
      <c r="C19" s="2"/>
      <c r="D19" s="2"/>
    </row>
    <row r="21" spans="1:7">
      <c r="A21" s="16"/>
      <c r="B21" s="10"/>
      <c r="C21" s="10"/>
      <c r="D21" s="10"/>
      <c r="E21" s="10"/>
      <c r="F21" s="10"/>
      <c r="G21" s="11"/>
    </row>
    <row r="22" spans="1:7">
      <c r="A22" s="11"/>
      <c r="B22" s="5"/>
      <c r="C22" s="5"/>
      <c r="D22" s="5"/>
      <c r="E22" s="5"/>
      <c r="F22" s="5"/>
      <c r="G22" s="5"/>
    </row>
    <row r="23" spans="1:7">
      <c r="A23" s="12"/>
      <c r="B23" s="5"/>
      <c r="C23" s="5"/>
      <c r="D23" s="5"/>
      <c r="E23" s="5"/>
      <c r="F23" s="5"/>
      <c r="G23" s="11"/>
    </row>
    <row r="24" spans="1:7">
      <c r="A24" s="12"/>
      <c r="B24" s="8"/>
      <c r="C24" s="8"/>
      <c r="D24" s="8"/>
      <c r="E24" s="8"/>
      <c r="F24" s="8"/>
      <c r="G24" s="11"/>
    </row>
    <row r="25" spans="1:7">
      <c r="A25" s="12"/>
      <c r="B25" s="5"/>
      <c r="C25" s="5"/>
      <c r="D25" s="5"/>
      <c r="E25" s="5"/>
      <c r="F25" s="5"/>
      <c r="G25" s="11"/>
    </row>
    <row r="26" spans="1:7">
      <c r="A26" s="12"/>
      <c r="B26" s="8"/>
      <c r="C26" s="8"/>
      <c r="D26" s="8"/>
      <c r="E26" s="8"/>
      <c r="F26" s="8"/>
      <c r="G26" s="11"/>
    </row>
    <row r="27" spans="1:7">
      <c r="A27" s="12"/>
      <c r="B27" s="11"/>
      <c r="C27" s="11"/>
      <c r="D27" s="11"/>
      <c r="E27" s="11"/>
      <c r="F27" s="11"/>
      <c r="G27" s="11"/>
    </row>
    <row r="28" spans="1:7">
      <c r="A28" s="11"/>
      <c r="B28" s="11"/>
      <c r="C28" s="11"/>
      <c r="D28" s="11"/>
      <c r="E28" s="11"/>
      <c r="F28" s="11"/>
      <c r="G28" s="11"/>
    </row>
    <row r="29" spans="1:7">
      <c r="A29" s="11"/>
      <c r="B29" s="11"/>
      <c r="C29" s="11"/>
      <c r="D29" s="11"/>
      <c r="E29" s="11"/>
      <c r="F29" s="11"/>
      <c r="G29" s="1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D7" sqref="D7"/>
    </sheetView>
  </sheetViews>
  <sheetFormatPr defaultRowHeight="11.25"/>
  <cols>
    <col min="1" max="1" width="20.5703125" style="1" customWidth="1"/>
    <col min="2" max="5" width="9.140625" style="1"/>
    <col min="6" max="7" width="9.140625" style="1" customWidth="1"/>
    <col min="8" max="16384" width="9.140625" style="1"/>
  </cols>
  <sheetData>
    <row r="1" spans="1:7">
      <c r="A1" s="4" t="s">
        <v>139</v>
      </c>
      <c r="E1" s="17"/>
      <c r="F1" s="18"/>
      <c r="G1" s="18"/>
    </row>
    <row r="2" spans="1:7">
      <c r="A2" s="19" t="s">
        <v>22</v>
      </c>
      <c r="B2" s="19" t="s">
        <v>78</v>
      </c>
      <c r="C2" s="19" t="s">
        <v>79</v>
      </c>
      <c r="D2" s="19" t="s">
        <v>15</v>
      </c>
      <c r="E2" s="17"/>
      <c r="F2" s="20"/>
      <c r="G2" s="20"/>
    </row>
    <row r="3" spans="1:7">
      <c r="A3" s="1" t="s">
        <v>6</v>
      </c>
      <c r="B3" s="21">
        <v>2.7727300000000001</v>
      </c>
      <c r="C3" s="21">
        <v>2.7120299999999999</v>
      </c>
      <c r="D3" s="21">
        <v>3.21055</v>
      </c>
      <c r="E3" s="22"/>
      <c r="F3" s="22"/>
      <c r="G3" s="22"/>
    </row>
    <row r="4" spans="1:7">
      <c r="A4" s="1" t="s">
        <v>81</v>
      </c>
      <c r="B4" s="21">
        <v>3.9246799999999999</v>
      </c>
      <c r="C4" s="21">
        <v>3.8492799999999998</v>
      </c>
      <c r="D4" s="21">
        <v>4.2306900000000001</v>
      </c>
      <c r="E4" s="22"/>
      <c r="F4" s="22"/>
      <c r="G4" s="22"/>
    </row>
    <row r="5" spans="1:7">
      <c r="A5" s="1" t="s">
        <v>83</v>
      </c>
      <c r="B5" s="21">
        <v>3.8273299999999999</v>
      </c>
      <c r="C5" s="21">
        <v>4.0762499999999999</v>
      </c>
      <c r="D5" s="21">
        <v>4.2387300000000003</v>
      </c>
      <c r="E5" s="23"/>
      <c r="F5" s="23"/>
      <c r="G5" s="23"/>
    </row>
    <row r="6" spans="1:7">
      <c r="A6" s="1" t="s">
        <v>80</v>
      </c>
      <c r="B6" s="24">
        <v>4.9558099999999996</v>
      </c>
      <c r="C6" s="21">
        <v>5.4594199999999997</v>
      </c>
      <c r="D6" s="21">
        <v>4.85398</v>
      </c>
      <c r="E6" s="23"/>
      <c r="F6" s="23"/>
      <c r="G6" s="23"/>
    </row>
    <row r="7" spans="1:7">
      <c r="A7" s="25" t="s">
        <v>129</v>
      </c>
      <c r="B7" s="26">
        <v>5.2</v>
      </c>
      <c r="C7" s="26">
        <v>5.3</v>
      </c>
      <c r="D7" s="26">
        <v>5.6</v>
      </c>
      <c r="E7" s="27"/>
      <c r="F7" s="27"/>
      <c r="G7" s="27"/>
    </row>
    <row r="8" spans="1:7">
      <c r="A8" s="1" t="s">
        <v>65</v>
      </c>
      <c r="B8" s="24">
        <v>5.0114200000000002</v>
      </c>
      <c r="C8" s="21">
        <v>5.4656399999999996</v>
      </c>
      <c r="D8" s="21">
        <v>5.1718700000000002</v>
      </c>
      <c r="E8" s="28"/>
      <c r="F8" s="28"/>
      <c r="G8" s="28"/>
    </row>
    <row r="9" spans="1:7">
      <c r="A9" s="1" t="s">
        <v>77</v>
      </c>
      <c r="B9" s="21">
        <v>5.3497000000000003</v>
      </c>
      <c r="C9" s="21">
        <v>4.8797800000000002</v>
      </c>
      <c r="D9" s="21">
        <v>5.6789800000000001</v>
      </c>
      <c r="E9" s="28"/>
      <c r="F9" s="28"/>
      <c r="G9" s="28"/>
    </row>
    <row r="10" spans="1:7">
      <c r="A10" s="29" t="s">
        <v>82</v>
      </c>
      <c r="B10" s="30">
        <v>4.4864199999999999</v>
      </c>
      <c r="C10" s="30">
        <v>7.1627299999999998</v>
      </c>
      <c r="D10" s="30">
        <v>9.1121099999999995</v>
      </c>
      <c r="E10" s="27"/>
      <c r="F10" s="27"/>
      <c r="G10" s="27"/>
    </row>
    <row r="12" spans="1:7">
      <c r="A12" s="17" t="s">
        <v>130</v>
      </c>
      <c r="B12" s="18"/>
      <c r="C12" s="18"/>
      <c r="D12" s="28"/>
    </row>
    <row r="13" spans="1:7">
      <c r="A13" s="20" t="s">
        <v>22</v>
      </c>
      <c r="B13" s="17">
        <v>2000</v>
      </c>
      <c r="C13" s="20" t="s">
        <v>79</v>
      </c>
      <c r="D13" s="20" t="s">
        <v>15</v>
      </c>
    </row>
    <row r="14" spans="1:7">
      <c r="A14" s="18" t="s">
        <v>6</v>
      </c>
      <c r="B14" s="22">
        <v>12.829940000000001</v>
      </c>
      <c r="C14" s="22">
        <v>11.88208</v>
      </c>
      <c r="D14" s="22">
        <v>9.7028599999999994</v>
      </c>
    </row>
    <row r="15" spans="1:7">
      <c r="A15" s="18" t="s">
        <v>81</v>
      </c>
      <c r="B15" s="22">
        <v>7.5273300000000001</v>
      </c>
      <c r="C15" s="22">
        <v>8.9781499999999994</v>
      </c>
      <c r="D15" s="22">
        <v>9.5555800000000009</v>
      </c>
    </row>
    <row r="16" spans="1:7">
      <c r="A16" s="18" t="s">
        <v>83</v>
      </c>
      <c r="B16" s="23">
        <v>9.4895999999999994</v>
      </c>
      <c r="C16" s="23">
        <v>9.4629300000000001</v>
      </c>
      <c r="D16" s="23">
        <v>9.6714300000000009</v>
      </c>
    </row>
    <row r="17" spans="1:4">
      <c r="A17" s="18" t="s">
        <v>80</v>
      </c>
      <c r="B17" s="23">
        <v>10.37002</v>
      </c>
      <c r="C17" s="23">
        <v>10.909610000000001</v>
      </c>
      <c r="D17" s="23">
        <v>9.8151100000000007</v>
      </c>
    </row>
    <row r="18" spans="1:4">
      <c r="A18" s="31" t="s">
        <v>129</v>
      </c>
      <c r="B18" s="32">
        <v>12.5</v>
      </c>
      <c r="C18" s="32">
        <v>12.9</v>
      </c>
      <c r="D18" s="32">
        <v>12.6</v>
      </c>
    </row>
    <row r="19" spans="1:4">
      <c r="A19" s="18" t="s">
        <v>65</v>
      </c>
      <c r="B19" s="28">
        <v>12.68788</v>
      </c>
      <c r="C19" s="28">
        <v>12.58201</v>
      </c>
      <c r="D19" s="28">
        <v>11.408709999999999</v>
      </c>
    </row>
    <row r="20" spans="1:4">
      <c r="A20" s="18" t="s">
        <v>77</v>
      </c>
      <c r="B20" s="28">
        <v>14.8125</v>
      </c>
      <c r="C20" s="28">
        <v>14.52562</v>
      </c>
      <c r="D20" s="28">
        <v>14.00014</v>
      </c>
    </row>
    <row r="21" spans="1:4">
      <c r="A21" s="31" t="s">
        <v>82</v>
      </c>
      <c r="B21" s="32">
        <v>16.799910000000001</v>
      </c>
      <c r="C21" s="32">
        <v>19.40006</v>
      </c>
      <c r="D21" s="32">
        <v>22.4</v>
      </c>
    </row>
    <row r="24" spans="1:4">
      <c r="A24" s="33"/>
      <c r="B24" s="11"/>
    </row>
    <row r="25" spans="1:4">
      <c r="A25" s="11"/>
      <c r="B25" s="34"/>
    </row>
    <row r="26" spans="1:4">
      <c r="A26" s="11"/>
      <c r="B26" s="34"/>
    </row>
    <row r="27" spans="1:4">
      <c r="A27" s="11"/>
      <c r="B27" s="34"/>
    </row>
    <row r="28" spans="1:4">
      <c r="A28" s="11"/>
      <c r="B28" s="34"/>
    </row>
    <row r="29" spans="1:4">
      <c r="A29" s="11"/>
      <c r="B29" s="34"/>
    </row>
    <row r="30" spans="1:4">
      <c r="A30" s="11"/>
      <c r="B30" s="34"/>
    </row>
    <row r="31" spans="1:4">
      <c r="A31" s="11"/>
      <c r="B31" s="34"/>
    </row>
    <row r="32" spans="1:4">
      <c r="A32" s="11"/>
      <c r="B32" s="34"/>
    </row>
    <row r="33" spans="1:2">
      <c r="A33" s="11"/>
      <c r="B33" s="34"/>
    </row>
    <row r="34" spans="1:2">
      <c r="A34" s="11"/>
      <c r="B34" s="34"/>
    </row>
    <row r="35" spans="1:2">
      <c r="A35" s="11"/>
      <c r="B35" s="34"/>
    </row>
    <row r="36" spans="1:2">
      <c r="A36" s="11"/>
      <c r="B36" s="34"/>
    </row>
    <row r="37" spans="1:2">
      <c r="B37" s="35"/>
    </row>
  </sheetData>
  <sortState ref="A3:D10">
    <sortCondition ref="D3"/>
  </sortState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63"/>
  <sheetViews>
    <sheetView zoomScaleNormal="100" workbookViewId="0">
      <selection activeCell="A13" sqref="A13"/>
    </sheetView>
  </sheetViews>
  <sheetFormatPr defaultColWidth="36.7109375" defaultRowHeight="11.25"/>
  <cols>
    <col min="1" max="1" width="36.7109375" style="53"/>
    <col min="2" max="2" width="21.7109375" style="1" customWidth="1"/>
    <col min="3" max="3" width="20.28515625" style="1" customWidth="1"/>
    <col min="4" max="4" width="20.42578125" style="1" customWidth="1"/>
    <col min="5" max="5" width="22.85546875" style="1" customWidth="1"/>
    <col min="6" max="6" width="20.42578125" style="1" customWidth="1"/>
    <col min="7" max="7" width="16" style="1" customWidth="1"/>
    <col min="8" max="8" width="20.28515625" style="1" customWidth="1"/>
    <col min="9" max="9" width="24.5703125" style="1" customWidth="1"/>
    <col min="10" max="10" width="20.28515625" style="1" customWidth="1"/>
    <col min="11" max="11" width="21.7109375" style="1" customWidth="1"/>
    <col min="12" max="12" width="25.28515625" style="1" customWidth="1"/>
    <col min="13" max="13" width="16.42578125" style="1" customWidth="1"/>
    <col min="14" max="14" width="20.5703125" style="1" customWidth="1"/>
    <col min="15" max="15" width="25.5703125" style="1" customWidth="1"/>
    <col min="16" max="16" width="15.5703125" style="1" customWidth="1"/>
    <col min="17" max="17" width="25.7109375" style="1" customWidth="1"/>
    <col min="18" max="18" width="24" style="1" customWidth="1"/>
    <col min="19" max="19" width="21.140625" style="1" customWidth="1"/>
    <col min="20" max="20" width="20.28515625" style="1" customWidth="1"/>
    <col min="21" max="21" width="17.42578125" style="1" customWidth="1"/>
    <col min="22" max="22" width="20" style="1" customWidth="1"/>
    <col min="23" max="16384" width="36.7109375" style="1"/>
  </cols>
  <sheetData>
    <row r="1" spans="1:21" ht="22.5">
      <c r="A1" s="36" t="s">
        <v>140</v>
      </c>
    </row>
    <row r="2" spans="1:21">
      <c r="A2" s="37"/>
    </row>
    <row r="3" spans="1:21" s="42" customFormat="1" ht="22.5">
      <c r="A3" s="38" t="s">
        <v>0</v>
      </c>
      <c r="B3" s="38" t="s">
        <v>55</v>
      </c>
      <c r="C3" s="39" t="s">
        <v>56</v>
      </c>
      <c r="D3" s="39" t="s">
        <v>57</v>
      </c>
      <c r="E3" s="39" t="s">
        <v>58</v>
      </c>
      <c r="F3" s="38" t="s">
        <v>59</v>
      </c>
      <c r="G3" s="40"/>
      <c r="H3" s="41"/>
      <c r="I3" s="41"/>
      <c r="J3" s="38"/>
      <c r="K3" s="40"/>
      <c r="L3" s="41"/>
      <c r="M3" s="41"/>
      <c r="N3" s="38"/>
      <c r="O3" s="40"/>
      <c r="P3" s="41"/>
      <c r="Q3" s="41"/>
      <c r="R3" s="38"/>
      <c r="S3" s="40"/>
      <c r="T3" s="41"/>
      <c r="U3" s="41"/>
    </row>
    <row r="4" spans="1:21" s="42" customFormat="1">
      <c r="A4" s="43" t="s">
        <v>7</v>
      </c>
      <c r="B4" s="44">
        <v>0.27809638925955898</v>
      </c>
      <c r="C4" s="45">
        <v>0.26725557823574703</v>
      </c>
      <c r="D4" s="45">
        <v>0.28241327580139286</v>
      </c>
      <c r="E4" s="45">
        <v>0.30476667011394637</v>
      </c>
      <c r="F4" s="46">
        <v>0.32578983517844817</v>
      </c>
      <c r="G4" s="44"/>
      <c r="H4" s="47"/>
      <c r="I4" s="47"/>
      <c r="J4" s="48"/>
      <c r="K4" s="44"/>
      <c r="L4" s="47"/>
      <c r="M4" s="47"/>
      <c r="N4" s="48"/>
      <c r="O4" s="44"/>
      <c r="P4" s="47"/>
      <c r="Q4" s="47"/>
      <c r="R4" s="48"/>
      <c r="S4" s="46"/>
      <c r="T4" s="49"/>
      <c r="U4" s="49"/>
    </row>
    <row r="5" spans="1:21" s="42" customFormat="1" ht="22.5">
      <c r="A5" s="43" t="s">
        <v>8</v>
      </c>
      <c r="B5" s="44">
        <v>8.8484144780754193</v>
      </c>
      <c r="C5" s="45">
        <v>7.1381235152269928</v>
      </c>
      <c r="D5" s="45">
        <v>7.0469014148918756</v>
      </c>
      <c r="E5" s="45">
        <v>5.9992410026743048</v>
      </c>
      <c r="F5" s="46">
        <v>5.7764985377581617</v>
      </c>
      <c r="G5" s="44"/>
      <c r="H5" s="47"/>
      <c r="I5" s="47"/>
      <c r="J5" s="48"/>
      <c r="K5" s="44"/>
      <c r="L5" s="47"/>
      <c r="M5" s="47"/>
      <c r="N5" s="48"/>
      <c r="O5" s="44"/>
      <c r="P5" s="47"/>
      <c r="Q5" s="47"/>
      <c r="R5" s="48"/>
      <c r="S5" s="46"/>
      <c r="T5" s="49"/>
      <c r="U5" s="49"/>
    </row>
    <row r="6" spans="1:21" s="42" customFormat="1">
      <c r="A6" s="43" t="s">
        <v>9</v>
      </c>
      <c r="B6" s="44">
        <v>4.943321697620112</v>
      </c>
      <c r="C6" s="45">
        <v>5.0185615399121097</v>
      </c>
      <c r="D6" s="45">
        <v>5.1282135456355222</v>
      </c>
      <c r="E6" s="45">
        <v>5.276698416827128</v>
      </c>
      <c r="F6" s="46">
        <v>5.3050948748090718</v>
      </c>
      <c r="G6" s="44"/>
      <c r="H6" s="49"/>
      <c r="I6" s="50"/>
      <c r="J6" s="48"/>
      <c r="K6" s="44"/>
      <c r="L6" s="49"/>
      <c r="M6" s="50"/>
      <c r="N6" s="48"/>
      <c r="O6" s="44"/>
      <c r="P6" s="49"/>
      <c r="Q6" s="50"/>
      <c r="R6" s="48"/>
      <c r="S6" s="46"/>
      <c r="T6" s="49"/>
      <c r="U6" s="50"/>
    </row>
    <row r="7" spans="1:21" s="42" customFormat="1" ht="22.5">
      <c r="A7" s="43" t="s">
        <v>18</v>
      </c>
      <c r="B7" s="44">
        <v>1.3304909573193955</v>
      </c>
      <c r="C7" s="45">
        <v>1.29630297313107</v>
      </c>
      <c r="D7" s="45">
        <v>1.2323252575063588</v>
      </c>
      <c r="E7" s="45">
        <v>1.2513914885072144</v>
      </c>
      <c r="F7" s="46">
        <v>1.1924670684504031</v>
      </c>
      <c r="G7" s="44"/>
      <c r="H7" s="49"/>
      <c r="I7" s="50"/>
      <c r="J7" s="48"/>
      <c r="K7" s="44"/>
      <c r="L7" s="49"/>
      <c r="M7" s="50"/>
      <c r="N7" s="48"/>
      <c r="O7" s="44"/>
      <c r="P7" s="49"/>
      <c r="Q7" s="50"/>
      <c r="R7" s="48"/>
      <c r="S7" s="46"/>
      <c r="T7" s="49"/>
      <c r="U7" s="50"/>
    </row>
    <row r="8" spans="1:21" s="42" customFormat="1">
      <c r="A8" s="43" t="s">
        <v>14</v>
      </c>
      <c r="B8" s="44">
        <v>1.2971039366774415</v>
      </c>
      <c r="C8" s="45">
        <v>1.0738351206796557</v>
      </c>
      <c r="D8" s="45">
        <v>1.0853904413047955</v>
      </c>
      <c r="E8" s="45">
        <v>0.97345219568573305</v>
      </c>
      <c r="F8" s="46">
        <v>1.0023621266277805</v>
      </c>
      <c r="G8" s="44"/>
      <c r="H8" s="49"/>
      <c r="I8" s="50"/>
      <c r="J8" s="48"/>
      <c r="K8" s="44"/>
      <c r="L8" s="49"/>
      <c r="M8" s="50"/>
      <c r="N8" s="48"/>
      <c r="O8" s="44"/>
      <c r="P8" s="49"/>
      <c r="Q8" s="50"/>
      <c r="R8" s="48"/>
      <c r="S8" s="46"/>
      <c r="T8" s="49"/>
      <c r="U8" s="50"/>
    </row>
    <row r="9" spans="1:21" s="42" customFormat="1">
      <c r="A9" s="43" t="s">
        <v>11</v>
      </c>
      <c r="B9" s="44">
        <v>18.328597565442678</v>
      </c>
      <c r="C9" s="45">
        <v>19.626146081231926</v>
      </c>
      <c r="D9" s="45">
        <v>19.780907789401244</v>
      </c>
      <c r="E9" s="45">
        <v>20.592414531984083</v>
      </c>
      <c r="F9" s="46">
        <v>22.27804289995392</v>
      </c>
      <c r="G9" s="44"/>
      <c r="H9" s="49"/>
      <c r="I9" s="50"/>
      <c r="J9" s="48"/>
      <c r="K9" s="44"/>
      <c r="L9" s="49"/>
      <c r="M9" s="50"/>
      <c r="N9" s="48"/>
      <c r="O9" s="44"/>
      <c r="P9" s="49"/>
      <c r="Q9" s="50"/>
      <c r="R9" s="48"/>
      <c r="S9" s="46"/>
      <c r="T9" s="49"/>
      <c r="U9" s="50"/>
    </row>
    <row r="10" spans="1:21" s="42" customFormat="1">
      <c r="A10" s="43" t="s">
        <v>12</v>
      </c>
      <c r="B10" s="44">
        <v>50.465583330471453</v>
      </c>
      <c r="C10" s="45">
        <v>51.249532489085261</v>
      </c>
      <c r="D10" s="45">
        <v>51.406941196793987</v>
      </c>
      <c r="E10" s="45">
        <v>51.169122772617925</v>
      </c>
      <c r="F10" s="46">
        <v>50.274081857764955</v>
      </c>
      <c r="G10" s="44"/>
      <c r="H10" s="49"/>
      <c r="I10" s="50"/>
      <c r="J10" s="48"/>
      <c r="K10" s="44"/>
      <c r="L10" s="49"/>
      <c r="M10" s="50"/>
      <c r="N10" s="48"/>
      <c r="O10" s="44"/>
      <c r="P10" s="49"/>
      <c r="Q10" s="50"/>
      <c r="R10" s="48"/>
      <c r="S10" s="46"/>
      <c r="T10" s="49"/>
      <c r="U10" s="50"/>
    </row>
    <row r="11" spans="1:21" s="42" customFormat="1">
      <c r="A11" s="43" t="s">
        <v>13</v>
      </c>
      <c r="B11" s="44">
        <v>13.902148308461188</v>
      </c>
      <c r="C11" s="45">
        <v>13.775469541609386</v>
      </c>
      <c r="D11" s="45">
        <v>13.557657451864983</v>
      </c>
      <c r="E11" s="45">
        <v>13.960622357202922</v>
      </c>
      <c r="F11" s="46">
        <v>13.301108928284931</v>
      </c>
      <c r="G11" s="44"/>
      <c r="H11" s="49"/>
      <c r="I11" s="50"/>
      <c r="J11" s="48"/>
      <c r="K11" s="44"/>
      <c r="L11" s="49"/>
      <c r="M11" s="50"/>
      <c r="N11" s="48"/>
      <c r="O11" s="44"/>
      <c r="P11" s="49"/>
      <c r="Q11" s="50"/>
      <c r="R11" s="48"/>
      <c r="S11" s="46"/>
      <c r="T11" s="49"/>
      <c r="U11" s="50"/>
    </row>
    <row r="12" spans="1:21" s="42" customFormat="1">
      <c r="A12" s="43" t="s">
        <v>1</v>
      </c>
      <c r="B12" s="44">
        <v>0.60624333667333141</v>
      </c>
      <c r="C12" s="45">
        <v>0.5547731608877875</v>
      </c>
      <c r="D12" s="45">
        <v>0.47924962679979222</v>
      </c>
      <c r="E12" s="45">
        <v>0.47229056438680683</v>
      </c>
      <c r="F12" s="46">
        <v>0.5445538711723632</v>
      </c>
      <c r="G12" s="44"/>
      <c r="H12" s="47"/>
      <c r="I12" s="47"/>
      <c r="J12" s="48"/>
      <c r="K12" s="44"/>
      <c r="L12" s="47"/>
      <c r="M12" s="47"/>
      <c r="N12" s="48"/>
      <c r="O12" s="44"/>
      <c r="P12" s="47"/>
      <c r="Q12" s="47"/>
      <c r="R12" s="48"/>
      <c r="S12" s="46"/>
      <c r="T12" s="49"/>
      <c r="U12" s="49"/>
    </row>
    <row r="13" spans="1:21" s="42" customFormat="1">
      <c r="A13" s="40" t="s">
        <v>2</v>
      </c>
      <c r="B13" s="44">
        <v>100.0000000000006</v>
      </c>
      <c r="C13" s="45">
        <v>100</v>
      </c>
      <c r="D13" s="45">
        <v>100</v>
      </c>
      <c r="E13" s="45">
        <v>100</v>
      </c>
      <c r="F13" s="46">
        <v>100</v>
      </c>
      <c r="G13" s="44"/>
      <c r="H13" s="51"/>
      <c r="I13" s="49"/>
      <c r="J13" s="52"/>
      <c r="K13" s="44"/>
      <c r="L13" s="51"/>
      <c r="M13" s="49"/>
      <c r="N13" s="52"/>
      <c r="O13" s="44"/>
      <c r="P13" s="51"/>
      <c r="Q13" s="49"/>
      <c r="R13" s="52"/>
      <c r="S13" s="46"/>
      <c r="T13" s="51"/>
      <c r="U13" s="49"/>
    </row>
    <row r="14" spans="1:21">
      <c r="A14" s="1"/>
    </row>
    <row r="15" spans="1:21">
      <c r="L15" s="1" t="s">
        <v>19</v>
      </c>
    </row>
    <row r="16" spans="1:21" ht="33.75">
      <c r="A16" s="36" t="s">
        <v>131</v>
      </c>
      <c r="B16" s="19">
        <v>2008</v>
      </c>
      <c r="C16" s="10">
        <v>2009</v>
      </c>
      <c r="D16" s="10">
        <v>2010</v>
      </c>
      <c r="E16" s="10">
        <v>2011</v>
      </c>
      <c r="F16" s="19">
        <v>2012</v>
      </c>
    </row>
    <row r="17" spans="1:16">
      <c r="A17" s="53" t="s">
        <v>9</v>
      </c>
      <c r="B17" s="1" t="s">
        <v>24</v>
      </c>
      <c r="C17" s="11" t="s">
        <v>30</v>
      </c>
      <c r="D17" s="11" t="s">
        <v>36</v>
      </c>
      <c r="E17" s="11" t="s">
        <v>42</v>
      </c>
      <c r="F17" s="1" t="s">
        <v>48</v>
      </c>
      <c r="G17" s="54"/>
      <c r="H17" s="55"/>
      <c r="J17" s="54"/>
      <c r="K17" s="55"/>
      <c r="M17" s="54"/>
      <c r="N17" s="55">
        <v>392406012.3399995</v>
      </c>
      <c r="O17" s="56">
        <v>30725</v>
      </c>
      <c r="P17" s="54">
        <f>N17/O17</f>
        <v>12771.554510659056</v>
      </c>
    </row>
    <row r="18" spans="1:16" ht="22.5">
      <c r="A18" s="53" t="s">
        <v>18</v>
      </c>
      <c r="B18" s="1" t="s">
        <v>25</v>
      </c>
      <c r="C18" s="11" t="s">
        <v>31</v>
      </c>
      <c r="D18" s="11" t="s">
        <v>37</v>
      </c>
      <c r="E18" s="11" t="s">
        <v>43</v>
      </c>
      <c r="F18" s="1" t="s">
        <v>49</v>
      </c>
      <c r="G18" s="54"/>
      <c r="H18" s="55"/>
      <c r="J18" s="54"/>
      <c r="K18" s="55"/>
      <c r="M18" s="54"/>
      <c r="N18" s="55">
        <v>88204124.189999998</v>
      </c>
      <c r="O18" s="56">
        <v>1524</v>
      </c>
      <c r="P18" s="54">
        <f t="shared" ref="P18:P22" si="0">N18/O18</f>
        <v>57876.721909448817</v>
      </c>
    </row>
    <row r="19" spans="1:16">
      <c r="A19" s="53" t="s">
        <v>14</v>
      </c>
      <c r="B19" s="1" t="s">
        <v>26</v>
      </c>
      <c r="C19" s="11" t="s">
        <v>32</v>
      </c>
      <c r="D19" s="11" t="s">
        <v>38</v>
      </c>
      <c r="E19" s="11" t="s">
        <v>44</v>
      </c>
      <c r="F19" s="1" t="s">
        <v>50</v>
      </c>
      <c r="G19" s="54"/>
      <c r="H19" s="55"/>
      <c r="J19" s="54"/>
      <c r="K19" s="55"/>
      <c r="M19" s="54"/>
      <c r="N19" s="55">
        <v>74142486.480000004</v>
      </c>
      <c r="O19" s="56">
        <v>138282</v>
      </c>
      <c r="P19" s="54">
        <f t="shared" si="0"/>
        <v>536.16874560680355</v>
      </c>
    </row>
    <row r="20" spans="1:16">
      <c r="A20" s="53" t="s">
        <v>11</v>
      </c>
      <c r="B20" s="1" t="s">
        <v>27</v>
      </c>
      <c r="C20" s="11" t="s">
        <v>33</v>
      </c>
      <c r="D20" s="11" t="s">
        <v>39</v>
      </c>
      <c r="E20" s="11" t="s">
        <v>45</v>
      </c>
      <c r="F20" s="1" t="s">
        <v>51</v>
      </c>
      <c r="G20" s="54"/>
      <c r="H20" s="55"/>
      <c r="J20" s="54"/>
      <c r="K20" s="55"/>
      <c r="M20" s="54"/>
      <c r="N20" s="55">
        <v>1647857047.5000181</v>
      </c>
      <c r="O20" s="56">
        <v>125408</v>
      </c>
      <c r="P20" s="54">
        <f t="shared" si="0"/>
        <v>13139.967525995296</v>
      </c>
    </row>
    <row r="21" spans="1:16">
      <c r="A21" s="53" t="s">
        <v>12</v>
      </c>
      <c r="B21" s="1" t="s">
        <v>28</v>
      </c>
      <c r="C21" s="11" t="s">
        <v>34</v>
      </c>
      <c r="D21" s="11" t="s">
        <v>40</v>
      </c>
      <c r="E21" s="11" t="s">
        <v>46</v>
      </c>
      <c r="F21" s="1" t="s">
        <v>52</v>
      </c>
      <c r="G21" s="54"/>
      <c r="H21" s="55"/>
      <c r="J21" s="54"/>
      <c r="K21" s="55"/>
      <c r="M21" s="54"/>
      <c r="N21" s="55">
        <v>3718661485.1200476</v>
      </c>
      <c r="O21" s="56">
        <v>246985</v>
      </c>
      <c r="P21" s="54">
        <f t="shared" si="0"/>
        <v>15056.22400194363</v>
      </c>
    </row>
    <row r="22" spans="1:16">
      <c r="A22" s="53" t="s">
        <v>13</v>
      </c>
      <c r="B22" s="1" t="s">
        <v>29</v>
      </c>
      <c r="C22" s="11" t="s">
        <v>35</v>
      </c>
      <c r="D22" s="11" t="s">
        <v>41</v>
      </c>
      <c r="E22" s="11" t="s">
        <v>47</v>
      </c>
      <c r="F22" s="1" t="s">
        <v>53</v>
      </c>
      <c r="G22" s="54"/>
      <c r="H22" s="55"/>
      <c r="J22" s="54"/>
      <c r="K22" s="55"/>
      <c r="M22" s="54"/>
      <c r="N22" s="55">
        <v>983853302.79999924</v>
      </c>
      <c r="O22" s="56">
        <v>102458</v>
      </c>
      <c r="P22" s="54">
        <f t="shared" si="0"/>
        <v>9602.5034921626357</v>
      </c>
    </row>
    <row r="23" spans="1:16">
      <c r="A23" s="11" t="s">
        <v>54</v>
      </c>
    </row>
    <row r="24" spans="1:16">
      <c r="A24" s="11"/>
    </row>
    <row r="25" spans="1:16">
      <c r="A25" s="19"/>
    </row>
    <row r="26" spans="1:16" ht="33.75">
      <c r="A26" s="57"/>
      <c r="B26" s="12" t="s">
        <v>135</v>
      </c>
      <c r="C26" s="58" t="s">
        <v>136</v>
      </c>
      <c r="D26" s="58" t="s">
        <v>137</v>
      </c>
      <c r="E26" s="58" t="s">
        <v>138</v>
      </c>
    </row>
    <row r="27" spans="1:16">
      <c r="A27" s="57" t="s">
        <v>133</v>
      </c>
      <c r="B27" s="8">
        <v>10.772360000000001</v>
      </c>
      <c r="C27" s="59">
        <v>23.22373</v>
      </c>
      <c r="D27" s="59">
        <v>24.93601</v>
      </c>
      <c r="E27" s="59">
        <v>15.92103</v>
      </c>
    </row>
    <row r="28" spans="1:16">
      <c r="A28" s="57" t="s">
        <v>77</v>
      </c>
      <c r="B28" s="8">
        <v>14</v>
      </c>
      <c r="C28" s="59">
        <v>25.6</v>
      </c>
      <c r="D28" s="59">
        <v>32</v>
      </c>
      <c r="E28" s="59">
        <v>24</v>
      </c>
    </row>
    <row r="29" spans="1:16">
      <c r="A29" s="57" t="s">
        <v>134</v>
      </c>
      <c r="B29" s="8">
        <v>12.257899999999999</v>
      </c>
      <c r="C29" s="59">
        <v>21.05593</v>
      </c>
      <c r="D29" s="59">
        <v>36.517229999999998</v>
      </c>
      <c r="E29" s="59">
        <v>38.513590000000001</v>
      </c>
    </row>
    <row r="30" spans="1:16">
      <c r="A30" s="57" t="s">
        <v>101</v>
      </c>
      <c r="B30" s="8">
        <v>11.33217</v>
      </c>
      <c r="C30" s="59">
        <v>28.21818</v>
      </c>
      <c r="D30" s="59">
        <v>29.336950000000002</v>
      </c>
      <c r="E30" s="59">
        <v>15.88998</v>
      </c>
    </row>
    <row r="31" spans="1:16">
      <c r="A31" s="60" t="s">
        <v>129</v>
      </c>
      <c r="B31" s="61">
        <v>12.6</v>
      </c>
      <c r="C31" s="62">
        <v>22.7</v>
      </c>
      <c r="D31" s="62">
        <v>26.5</v>
      </c>
      <c r="E31" s="62">
        <v>28.5</v>
      </c>
    </row>
    <row r="32" spans="1:16">
      <c r="A32" s="57" t="s">
        <v>65</v>
      </c>
      <c r="B32" s="8">
        <v>11.4</v>
      </c>
      <c r="C32" s="59">
        <v>27.4</v>
      </c>
      <c r="D32" s="59">
        <v>24.7</v>
      </c>
      <c r="E32" s="59">
        <v>20.9</v>
      </c>
    </row>
    <row r="33" spans="1:5">
      <c r="A33" s="57" t="s">
        <v>83</v>
      </c>
      <c r="B33" s="8">
        <v>9.6999999999999993</v>
      </c>
      <c r="C33" s="59">
        <v>15.6</v>
      </c>
      <c r="D33" s="59">
        <v>24.4</v>
      </c>
      <c r="E33" s="59">
        <v>23</v>
      </c>
    </row>
    <row r="34" spans="1:5">
      <c r="A34" s="60" t="s">
        <v>82</v>
      </c>
      <c r="B34" s="61">
        <v>22.4</v>
      </c>
      <c r="C34" s="62">
        <v>41.4</v>
      </c>
      <c r="D34" s="62">
        <v>39.4</v>
      </c>
      <c r="E34" s="62">
        <v>44.8</v>
      </c>
    </row>
    <row r="35" spans="1:5">
      <c r="A35" s="57" t="s">
        <v>81</v>
      </c>
      <c r="B35" s="8">
        <v>10.6</v>
      </c>
      <c r="C35" s="59">
        <v>22.3</v>
      </c>
      <c r="D35" s="59">
        <v>19.600000000000001</v>
      </c>
      <c r="E35" s="59">
        <v>19.2</v>
      </c>
    </row>
    <row r="36" spans="1:5">
      <c r="A36" s="57" t="s">
        <v>80</v>
      </c>
      <c r="B36" s="8">
        <v>9.8000000000000007</v>
      </c>
      <c r="C36" s="59">
        <v>22.3</v>
      </c>
      <c r="D36" s="59">
        <v>21.6</v>
      </c>
      <c r="E36" s="59">
        <v>25.1</v>
      </c>
    </row>
    <row r="37" spans="1:5">
      <c r="A37" s="1"/>
    </row>
    <row r="38" spans="1:5">
      <c r="A38" s="1"/>
    </row>
    <row r="39" spans="1:5">
      <c r="A39" s="1"/>
    </row>
    <row r="40" spans="1:5">
      <c r="A40" s="1"/>
    </row>
    <row r="41" spans="1:5">
      <c r="A41" s="1"/>
    </row>
    <row r="42" spans="1:5">
      <c r="A42" s="1"/>
    </row>
    <row r="43" spans="1:5">
      <c r="A43" s="1"/>
    </row>
    <row r="44" spans="1:5">
      <c r="A44" s="1"/>
    </row>
    <row r="45" spans="1:5">
      <c r="A45" s="1"/>
    </row>
    <row r="46" spans="1:5">
      <c r="A46" s="1"/>
    </row>
    <row r="47" spans="1:5">
      <c r="A47" s="1"/>
    </row>
    <row r="48" spans="1:5">
      <c r="A48" s="1"/>
    </row>
    <row r="49" spans="1:22">
      <c r="A49" s="1"/>
    </row>
    <row r="50" spans="1:22">
      <c r="A50" s="1"/>
    </row>
    <row r="51" spans="1:22">
      <c r="A51" s="1"/>
    </row>
    <row r="52" spans="1:22">
      <c r="A52" s="1"/>
    </row>
    <row r="53" spans="1:22">
      <c r="A53" s="1"/>
    </row>
    <row r="54" spans="1:22">
      <c r="A54" s="1"/>
    </row>
    <row r="55" spans="1:22">
      <c r="A55" s="1"/>
    </row>
    <row r="56" spans="1:22">
      <c r="A56" s="1"/>
    </row>
    <row r="57" spans="1:22">
      <c r="A57" s="1"/>
    </row>
    <row r="58" spans="1:22">
      <c r="A58" s="1"/>
    </row>
    <row r="59" spans="1:22">
      <c r="A59" s="1"/>
    </row>
    <row r="60" spans="1:22">
      <c r="A60" s="1"/>
    </row>
    <row r="61" spans="1:22">
      <c r="A61" s="1"/>
    </row>
    <row r="62" spans="1:22" s="42" customForma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4"/>
  <sheetViews>
    <sheetView workbookViewId="0">
      <selection activeCell="A14" sqref="A14"/>
    </sheetView>
  </sheetViews>
  <sheetFormatPr defaultRowHeight="11.25"/>
  <cols>
    <col min="1" max="1" width="40.7109375" style="1" customWidth="1"/>
    <col min="2" max="2" width="11.42578125" style="1" customWidth="1"/>
    <col min="3" max="4" width="9.140625" style="1"/>
    <col min="5" max="5" width="12" style="1" customWidth="1"/>
    <col min="6" max="7" width="9.140625" style="1"/>
    <col min="8" max="8" width="12.28515625" style="1" customWidth="1"/>
    <col min="9" max="9" width="15.5703125" style="1" customWidth="1"/>
    <col min="10" max="16384" width="9.140625" style="1"/>
  </cols>
  <sheetData>
    <row r="1" spans="1:11">
      <c r="A1" s="4" t="s">
        <v>116</v>
      </c>
    </row>
    <row r="2" spans="1:11" ht="30.75" customHeight="1">
      <c r="B2" s="63" t="s">
        <v>17</v>
      </c>
      <c r="C2" s="63"/>
      <c r="D2" s="63" t="s">
        <v>3</v>
      </c>
      <c r="E2" s="63"/>
      <c r="F2" s="64" t="s">
        <v>141</v>
      </c>
      <c r="G2" s="64"/>
      <c r="H2" s="63" t="s">
        <v>118</v>
      </c>
      <c r="I2" s="63"/>
      <c r="J2" s="63" t="s">
        <v>143</v>
      </c>
      <c r="K2" s="63"/>
    </row>
    <row r="3" spans="1:11">
      <c r="A3" s="65"/>
      <c r="B3" s="66" t="s">
        <v>20</v>
      </c>
      <c r="C3" s="66" t="s">
        <v>16</v>
      </c>
      <c r="D3" s="66" t="s">
        <v>20</v>
      </c>
      <c r="E3" s="66" t="s">
        <v>16</v>
      </c>
      <c r="F3" s="66" t="s">
        <v>20</v>
      </c>
      <c r="G3" s="66" t="s">
        <v>16</v>
      </c>
      <c r="H3" s="66" t="s">
        <v>20</v>
      </c>
      <c r="I3" s="66" t="s">
        <v>16</v>
      </c>
      <c r="J3" s="66" t="s">
        <v>20</v>
      </c>
      <c r="K3" s="66" t="s">
        <v>16</v>
      </c>
    </row>
    <row r="4" spans="1:11" ht="12" thickBot="1">
      <c r="A4" s="67" t="s">
        <v>62</v>
      </c>
      <c r="B4" s="68">
        <v>605179</v>
      </c>
      <c r="C4" s="68">
        <v>367251</v>
      </c>
      <c r="D4" s="68">
        <v>1587</v>
      </c>
      <c r="E4" s="68">
        <v>1397</v>
      </c>
      <c r="F4" s="68">
        <v>41733</v>
      </c>
      <c r="G4" s="68">
        <v>34221</v>
      </c>
      <c r="H4" s="68">
        <f t="shared" ref="H4:I8" si="0">B4/D4</f>
        <v>381.33522369250159</v>
      </c>
      <c r="I4" s="68">
        <f t="shared" si="0"/>
        <v>262.88546886184679</v>
      </c>
      <c r="J4" s="68">
        <f>B4/F4</f>
        <v>14.501210073562888</v>
      </c>
      <c r="K4" s="68">
        <f>C4/G4</f>
        <v>10.731743666169896</v>
      </c>
    </row>
    <row r="5" spans="1:11" ht="12" thickBot="1">
      <c r="A5" s="67" t="s">
        <v>60</v>
      </c>
      <c r="B5" s="68">
        <v>22647</v>
      </c>
      <c r="C5" s="68">
        <v>19581</v>
      </c>
      <c r="D5" s="68">
        <v>83</v>
      </c>
      <c r="E5" s="68">
        <v>67</v>
      </c>
      <c r="F5" s="68">
        <v>2225</v>
      </c>
      <c r="G5" s="68">
        <v>2171</v>
      </c>
      <c r="H5" s="68">
        <f t="shared" si="0"/>
        <v>272.85542168674698</v>
      </c>
      <c r="I5" s="68">
        <f t="shared" si="0"/>
        <v>292.25373134328356</v>
      </c>
      <c r="J5" s="68">
        <f>B5/F5</f>
        <v>10.178426966292134</v>
      </c>
      <c r="K5" s="68">
        <f t="shared" ref="K5:K8" si="1">C5/G5</f>
        <v>9.0193459235375411</v>
      </c>
    </row>
    <row r="6" spans="1:11" ht="12" thickBot="1">
      <c r="A6" s="67" t="s">
        <v>142</v>
      </c>
      <c r="B6" s="68">
        <v>15207</v>
      </c>
      <c r="C6" s="68">
        <v>30725</v>
      </c>
      <c r="D6" s="68">
        <v>63</v>
      </c>
      <c r="E6" s="68">
        <v>47</v>
      </c>
      <c r="F6" s="68">
        <v>1966</v>
      </c>
      <c r="G6" s="68">
        <v>2551</v>
      </c>
      <c r="H6" s="68">
        <f t="shared" si="0"/>
        <v>241.38095238095238</v>
      </c>
      <c r="I6" s="68">
        <f t="shared" si="0"/>
        <v>653.72340425531911</v>
      </c>
      <c r="J6" s="68">
        <f t="shared" ref="J6:J8" si="2">B6/F6</f>
        <v>7.7349949135300102</v>
      </c>
      <c r="K6" s="68">
        <f t="shared" si="1"/>
        <v>12.044296354370834</v>
      </c>
    </row>
    <row r="7" spans="1:11" ht="12" thickBot="1">
      <c r="A7" s="67" t="s">
        <v>61</v>
      </c>
      <c r="B7" s="68">
        <v>95039</v>
      </c>
      <c r="C7" s="68">
        <v>102458</v>
      </c>
      <c r="D7" s="68">
        <v>45</v>
      </c>
      <c r="E7" s="68">
        <v>34</v>
      </c>
      <c r="F7" s="68">
        <v>5532</v>
      </c>
      <c r="G7" s="68">
        <v>6003</v>
      </c>
      <c r="H7" s="68">
        <f t="shared" si="0"/>
        <v>2111.9777777777776</v>
      </c>
      <c r="I7" s="68">
        <f t="shared" si="0"/>
        <v>3013.4705882352941</v>
      </c>
      <c r="J7" s="68">
        <f t="shared" si="2"/>
        <v>17.179862617498191</v>
      </c>
      <c r="K7" s="68">
        <f t="shared" si="1"/>
        <v>17.067799433616525</v>
      </c>
    </row>
    <row r="8" spans="1:11" ht="12" thickBot="1">
      <c r="A8" s="69" t="s">
        <v>2</v>
      </c>
      <c r="B8" s="70">
        <v>738072</v>
      </c>
      <c r="C8" s="68">
        <v>520015</v>
      </c>
      <c r="D8" s="68">
        <v>1778</v>
      </c>
      <c r="E8" s="68">
        <v>1545</v>
      </c>
      <c r="F8" s="68">
        <v>51456</v>
      </c>
      <c r="G8" s="68">
        <v>44946</v>
      </c>
      <c r="H8" s="68">
        <f t="shared" si="0"/>
        <v>415.11361079865014</v>
      </c>
      <c r="I8" s="68">
        <f t="shared" si="0"/>
        <v>336.57928802588998</v>
      </c>
      <c r="J8" s="68">
        <f t="shared" si="2"/>
        <v>14.34375</v>
      </c>
      <c r="K8" s="68">
        <f t="shared" si="1"/>
        <v>11.569772616028123</v>
      </c>
    </row>
    <row r="9" spans="1:11">
      <c r="A9" s="71"/>
      <c r="B9" s="72"/>
      <c r="C9" s="71"/>
      <c r="D9" s="71"/>
      <c r="E9" s="71"/>
      <c r="H9" s="71"/>
      <c r="I9" s="71"/>
    </row>
    <row r="10" spans="1:11">
      <c r="A10" s="11"/>
      <c r="B10" s="72"/>
      <c r="C10" s="71"/>
      <c r="D10" s="71"/>
      <c r="E10" s="71"/>
      <c r="H10" s="71"/>
      <c r="I10" s="71"/>
    </row>
    <row r="12" spans="1:11">
      <c r="A12" s="11"/>
      <c r="B12" s="11"/>
      <c r="C12" s="13"/>
      <c r="D12" s="11"/>
    </row>
    <row r="13" spans="1:11">
      <c r="A13" s="11"/>
      <c r="B13" s="11"/>
      <c r="C13" s="13"/>
      <c r="D13" s="13"/>
    </row>
    <row r="14" spans="1:11">
      <c r="A14" s="13"/>
      <c r="B14" s="13"/>
      <c r="C14" s="14"/>
      <c r="D14" s="14"/>
    </row>
    <row r="15" spans="1:11">
      <c r="A15" s="11"/>
      <c r="B15" s="13"/>
      <c r="C15" s="14"/>
      <c r="D15" s="14"/>
    </row>
    <row r="16" spans="1:11">
      <c r="A16" s="11"/>
      <c r="B16" s="13"/>
      <c r="C16" s="14"/>
      <c r="D16" s="14"/>
    </row>
    <row r="17" spans="1:4">
      <c r="A17" s="11"/>
      <c r="B17" s="13"/>
      <c r="C17" s="14"/>
      <c r="D17" s="14"/>
    </row>
    <row r="18" spans="1:4">
      <c r="A18" s="11"/>
      <c r="B18" s="13"/>
      <c r="C18" s="14"/>
      <c r="D18" s="14"/>
    </row>
    <row r="19" spans="1:4">
      <c r="A19" s="13"/>
      <c r="B19" s="13"/>
      <c r="C19" s="14"/>
      <c r="D19" s="14"/>
    </row>
    <row r="20" spans="1:4">
      <c r="A20" s="11"/>
      <c r="B20" s="13"/>
      <c r="C20" s="14"/>
      <c r="D20" s="14"/>
    </row>
    <row r="21" spans="1:4">
      <c r="A21" s="11"/>
      <c r="B21" s="13"/>
      <c r="C21" s="14"/>
      <c r="D21" s="14"/>
    </row>
    <row r="22" spans="1:4">
      <c r="A22" s="11"/>
      <c r="B22" s="13"/>
      <c r="C22" s="14"/>
      <c r="D22" s="14"/>
    </row>
    <row r="23" spans="1:4">
      <c r="A23" s="11"/>
      <c r="B23" s="13"/>
      <c r="C23" s="14"/>
      <c r="D23" s="14"/>
    </row>
    <row r="24" spans="1:4">
      <c r="A24" s="11"/>
      <c r="B24" s="11"/>
      <c r="C24" s="11"/>
      <c r="D24" s="11"/>
    </row>
  </sheetData>
  <mergeCells count="5">
    <mergeCell ref="J2:K2"/>
    <mergeCell ref="B2:C2"/>
    <mergeCell ref="D2:E2"/>
    <mergeCell ref="H2:I2"/>
    <mergeCell ref="F2:G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4"/>
  <sheetViews>
    <sheetView workbookViewId="0">
      <selection activeCell="B18" sqref="B18"/>
    </sheetView>
  </sheetViews>
  <sheetFormatPr defaultRowHeight="11.25"/>
  <cols>
    <col min="1" max="1" width="38" style="1" customWidth="1"/>
    <col min="2" max="2" width="9.140625" style="1"/>
    <col min="3" max="3" width="11.5703125" style="1" customWidth="1"/>
    <col min="4" max="10" width="9.140625" style="1"/>
    <col min="11" max="11" width="13.42578125" style="1" customWidth="1"/>
    <col min="12" max="13" width="9.140625" style="1"/>
    <col min="14" max="14" width="9.140625" style="1" customWidth="1"/>
    <col min="15" max="16384" width="9.140625" style="1"/>
  </cols>
  <sheetData>
    <row r="1" spans="1:11">
      <c r="A1" s="1" t="s">
        <v>147</v>
      </c>
    </row>
    <row r="2" spans="1:11" ht="22.5">
      <c r="B2" s="1">
        <v>2000</v>
      </c>
      <c r="C2" s="1">
        <v>2005</v>
      </c>
      <c r="D2" s="1">
        <v>2006</v>
      </c>
      <c r="E2" s="1">
        <v>2007</v>
      </c>
      <c r="F2" s="1">
        <v>2008</v>
      </c>
      <c r="G2" s="1">
        <v>2009</v>
      </c>
      <c r="H2" s="1">
        <v>2010</v>
      </c>
      <c r="I2" s="1">
        <v>2011</v>
      </c>
      <c r="J2" s="1">
        <v>2012</v>
      </c>
      <c r="K2" s="53" t="s">
        <v>148</v>
      </c>
    </row>
    <row r="3" spans="1:11">
      <c r="A3" s="1" t="s">
        <v>82</v>
      </c>
      <c r="B3" s="73">
        <v>0.67600000000000005</v>
      </c>
      <c r="C3" s="74">
        <v>0.70799999999999996</v>
      </c>
      <c r="D3" s="74">
        <v>0.71499999999999997</v>
      </c>
      <c r="E3" s="74">
        <v>0.71599999999999997</v>
      </c>
      <c r="F3" s="74">
        <v>0.71599999999999997</v>
      </c>
      <c r="G3" s="74">
        <v>0.71399999999999997</v>
      </c>
      <c r="H3" s="74">
        <v>0.71399999999999997</v>
      </c>
      <c r="I3" s="74">
        <v>0.71399999999999997</v>
      </c>
      <c r="J3" s="73">
        <v>0.71399999999999997</v>
      </c>
      <c r="K3" s="75">
        <f t="shared" ref="K3:K9" si="0">J3-B3</f>
        <v>3.7999999999999923E-2</v>
      </c>
    </row>
    <row r="4" spans="1:11">
      <c r="A4" s="1" t="s">
        <v>149</v>
      </c>
      <c r="B4" s="73">
        <v>0.82199999999999995</v>
      </c>
      <c r="C4" s="74">
        <v>0.85799999999999998</v>
      </c>
      <c r="D4" s="74">
        <v>0.86199999999999999</v>
      </c>
      <c r="E4" s="74">
        <v>0.86699999999999999</v>
      </c>
      <c r="F4" s="74">
        <v>0.872</v>
      </c>
      <c r="G4" s="74">
        <v>0.879</v>
      </c>
      <c r="H4" s="74">
        <v>0.88400000000000001</v>
      </c>
      <c r="I4" s="74">
        <v>0.88400000000000001</v>
      </c>
      <c r="J4" s="73">
        <v>0.88400000000000001</v>
      </c>
      <c r="K4" s="75">
        <f t="shared" si="0"/>
        <v>6.2000000000000055E-2</v>
      </c>
    </row>
    <row r="5" spans="1:11">
      <c r="A5" s="1" t="s">
        <v>81</v>
      </c>
      <c r="B5" s="73">
        <v>0.80700000000000005</v>
      </c>
      <c r="C5" s="74">
        <v>0.84699999999999998</v>
      </c>
      <c r="D5" s="74">
        <v>0.85299999999999998</v>
      </c>
      <c r="E5" s="74">
        <v>0.86099999999999999</v>
      </c>
      <c r="F5" s="74">
        <v>0.86499999999999999</v>
      </c>
      <c r="G5" s="74">
        <v>0.86799999999999999</v>
      </c>
      <c r="H5" s="74">
        <v>0.87</v>
      </c>
      <c r="I5" s="74">
        <v>0.87</v>
      </c>
      <c r="J5" s="73">
        <v>0.87</v>
      </c>
      <c r="K5" s="75">
        <f t="shared" si="0"/>
        <v>6.2999999999999945E-2</v>
      </c>
    </row>
    <row r="6" spans="1:11">
      <c r="A6" s="1" t="s">
        <v>134</v>
      </c>
      <c r="B6" s="73">
        <v>0.80500000000000005</v>
      </c>
      <c r="C6" s="74">
        <v>0.877</v>
      </c>
      <c r="D6" s="74">
        <v>0.879</v>
      </c>
      <c r="E6" s="74">
        <v>0.88</v>
      </c>
      <c r="F6" s="74">
        <v>0.88</v>
      </c>
      <c r="G6" s="74">
        <v>0.875</v>
      </c>
      <c r="H6" s="74">
        <v>0.88</v>
      </c>
      <c r="I6" s="74">
        <v>0.88</v>
      </c>
      <c r="J6" s="73">
        <v>0.88</v>
      </c>
      <c r="K6" s="75">
        <f t="shared" si="0"/>
        <v>7.4999999999999956E-2</v>
      </c>
    </row>
    <row r="7" spans="1:11">
      <c r="A7" s="1" t="s">
        <v>150</v>
      </c>
      <c r="B7" s="73">
        <v>0.77500000000000002</v>
      </c>
      <c r="C7" s="74">
        <v>0.83899999999999997</v>
      </c>
      <c r="D7" s="74">
        <v>0.84499999999999997</v>
      </c>
      <c r="E7" s="74">
        <v>0.85099999999999998</v>
      </c>
      <c r="F7" s="74">
        <v>0.85599999999999998</v>
      </c>
      <c r="G7" s="74">
        <v>0.85799999999999998</v>
      </c>
      <c r="H7" s="74">
        <v>0.86</v>
      </c>
      <c r="I7" s="74">
        <v>0.86</v>
      </c>
      <c r="J7" s="73">
        <v>0.86</v>
      </c>
      <c r="K7" s="75">
        <f t="shared" si="0"/>
        <v>8.4999999999999964E-2</v>
      </c>
    </row>
    <row r="8" spans="1:11">
      <c r="A8" s="1" t="s">
        <v>101</v>
      </c>
      <c r="B8" s="73">
        <v>0.76900000000000002</v>
      </c>
      <c r="C8" s="74">
        <v>0.85</v>
      </c>
      <c r="D8" s="74">
        <v>0.85499999999999998</v>
      </c>
      <c r="E8" s="74">
        <v>0.86099999999999999</v>
      </c>
      <c r="F8" s="74">
        <v>0.872</v>
      </c>
      <c r="G8" s="74">
        <v>0.86799999999999999</v>
      </c>
      <c r="H8" s="74">
        <v>0.86799999999999999</v>
      </c>
      <c r="I8" s="74">
        <v>0.86799999999999999</v>
      </c>
      <c r="J8" s="73">
        <v>0.86799999999999999</v>
      </c>
      <c r="K8" s="75">
        <f t="shared" si="0"/>
        <v>9.8999999999999977E-2</v>
      </c>
    </row>
    <row r="9" spans="1:11">
      <c r="A9" s="1" t="s">
        <v>64</v>
      </c>
      <c r="B9" s="73">
        <v>0.72199999999999998</v>
      </c>
      <c r="C9" s="74">
        <v>0.78300000000000003</v>
      </c>
      <c r="D9" s="74">
        <v>0.79</v>
      </c>
      <c r="E9" s="74">
        <v>0.80100000000000005</v>
      </c>
      <c r="F9" s="74">
        <v>0.81599999999999995</v>
      </c>
      <c r="G9" s="74">
        <v>0.82399999999999995</v>
      </c>
      <c r="H9" s="74">
        <v>0.82099999999999995</v>
      </c>
      <c r="I9" s="74">
        <v>0.82099999999999995</v>
      </c>
      <c r="J9" s="73">
        <v>0.82099999999999995</v>
      </c>
      <c r="K9" s="75">
        <f t="shared" si="0"/>
        <v>9.8999999999999977E-2</v>
      </c>
    </row>
    <row r="10" spans="1:11">
      <c r="B10" s="56"/>
      <c r="C10" s="76"/>
    </row>
    <row r="11" spans="1:11">
      <c r="A11" s="77" t="s">
        <v>151</v>
      </c>
    </row>
    <row r="14" spans="1:11">
      <c r="A14" s="15"/>
    </row>
  </sheetData>
  <hyperlinks>
    <hyperlink ref="A11" r:id="rId1" display="http://hdr.undp.org/en/statistics/hdi/"/>
  </hyperlinks>
  <pageMargins left="0.7" right="0.7" top="0.75" bottom="0.75" header="0.3" footer="0.3"/>
  <pageSetup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9"/>
  <sheetViews>
    <sheetView topLeftCell="C1" zoomScaleNormal="100" workbookViewId="0">
      <selection activeCell="D24" sqref="D24"/>
    </sheetView>
  </sheetViews>
  <sheetFormatPr defaultRowHeight="11.25"/>
  <cols>
    <col min="1" max="1" width="38.140625" style="11" customWidth="1"/>
    <col min="2" max="2" width="22.85546875" style="11" customWidth="1"/>
    <col min="3" max="3" width="26.28515625" style="11" customWidth="1"/>
    <col min="4" max="4" width="24.140625" style="11" customWidth="1"/>
    <col min="5" max="5" width="23.28515625" style="11" customWidth="1"/>
    <col min="6" max="6" width="24.85546875" style="11" customWidth="1"/>
    <col min="7" max="7" width="25.42578125" style="11" customWidth="1"/>
    <col min="8" max="8" width="25.140625" style="11" customWidth="1"/>
    <col min="9" max="9" width="19" style="11" customWidth="1"/>
    <col min="10" max="10" width="15.5703125" style="11" customWidth="1"/>
    <col min="11" max="11" width="16.85546875" style="11" customWidth="1"/>
    <col min="12" max="12" width="14.28515625" style="11" customWidth="1"/>
    <col min="13" max="13" width="14.85546875" style="11" customWidth="1"/>
    <col min="14" max="14" width="12" style="11" customWidth="1"/>
    <col min="15" max="16384" width="9.140625" style="11"/>
  </cols>
  <sheetData>
    <row r="1" spans="1:14">
      <c r="A1" s="11" t="s">
        <v>146</v>
      </c>
    </row>
    <row r="2" spans="1:14">
      <c r="A2" s="33" t="s">
        <v>0</v>
      </c>
      <c r="B2" s="78">
        <v>2006</v>
      </c>
      <c r="C2" s="78">
        <v>2007</v>
      </c>
      <c r="D2" s="78">
        <v>2008</v>
      </c>
      <c r="E2" s="78">
        <v>2009</v>
      </c>
      <c r="F2" s="78">
        <v>2010</v>
      </c>
      <c r="G2" s="78">
        <v>2011</v>
      </c>
      <c r="H2" s="78">
        <v>2012</v>
      </c>
    </row>
    <row r="3" spans="1:14">
      <c r="A3" s="11" t="s">
        <v>7</v>
      </c>
      <c r="B3" s="79">
        <v>10069306.48</v>
      </c>
      <c r="C3" s="79">
        <v>11227633.35</v>
      </c>
      <c r="D3" s="79">
        <v>14443420.110000001</v>
      </c>
      <c r="E3" s="79">
        <v>15158469.030000001</v>
      </c>
      <c r="F3" s="79">
        <v>18568229</v>
      </c>
      <c r="G3" s="79">
        <v>20934109.41</v>
      </c>
      <c r="H3" s="80">
        <v>24097946.050000001</v>
      </c>
      <c r="J3" s="81"/>
    </row>
    <row r="4" spans="1:14">
      <c r="A4" s="11" t="s">
        <v>8</v>
      </c>
      <c r="B4" s="79">
        <v>279268542.17000043</v>
      </c>
      <c r="C4" s="79">
        <v>301957981.77999902</v>
      </c>
      <c r="D4" s="79">
        <v>459557809.99000067</v>
      </c>
      <c r="E4" s="79">
        <v>404867224.67000061</v>
      </c>
      <c r="F4" s="79">
        <v>463322692.04000008</v>
      </c>
      <c r="G4" s="79">
        <v>412081700.01000035</v>
      </c>
      <c r="H4" s="80">
        <v>427274687.81999809</v>
      </c>
      <c r="J4" s="81"/>
    </row>
    <row r="5" spans="1:14">
      <c r="A5" s="11" t="s">
        <v>9</v>
      </c>
      <c r="B5" s="79">
        <v>188863021.23999989</v>
      </c>
      <c r="C5" s="79">
        <v>208553374.86999974</v>
      </c>
      <c r="D5" s="79">
        <v>256740018.11999974</v>
      </c>
      <c r="E5" s="79">
        <v>284647789.88000005</v>
      </c>
      <c r="F5" s="79">
        <v>337171980.34000033</v>
      </c>
      <c r="G5" s="79">
        <v>362450992.22999978</v>
      </c>
      <c r="H5" s="80">
        <v>392406012.3399995</v>
      </c>
      <c r="J5" s="81"/>
    </row>
    <row r="6" spans="1:14">
      <c r="A6" s="11" t="s">
        <v>10</v>
      </c>
      <c r="B6" s="79">
        <v>56854521.459999993</v>
      </c>
      <c r="C6" s="79">
        <v>63462669.039999992</v>
      </c>
      <c r="D6" s="79">
        <v>69101364.099999979</v>
      </c>
      <c r="E6" s="79">
        <v>73525007.789999977</v>
      </c>
      <c r="F6" s="79">
        <v>81023448.770000011</v>
      </c>
      <c r="G6" s="79">
        <v>85956795.49000001</v>
      </c>
      <c r="H6" s="80">
        <v>88204124.189999998</v>
      </c>
      <c r="J6" s="81"/>
    </row>
    <row r="7" spans="1:14">
      <c r="A7" s="11" t="s">
        <v>14</v>
      </c>
      <c r="B7" s="79">
        <v>74191986.520000026</v>
      </c>
      <c r="C7" s="79">
        <v>63232662.730000027</v>
      </c>
      <c r="D7" s="79">
        <v>67367351.060000017</v>
      </c>
      <c r="E7" s="79">
        <v>60906853.759999976</v>
      </c>
      <c r="F7" s="79">
        <v>71362715.550000012</v>
      </c>
      <c r="G7" s="79">
        <v>66865431.060000069</v>
      </c>
      <c r="H7" s="80">
        <v>74142486.480000004</v>
      </c>
      <c r="J7" s="81"/>
    </row>
    <row r="8" spans="1:14">
      <c r="A8" s="11" t="s">
        <v>11</v>
      </c>
      <c r="B8" s="79">
        <v>534851689.52000064</v>
      </c>
      <c r="C8" s="79">
        <v>721481010.39999902</v>
      </c>
      <c r="D8" s="79">
        <v>951927622.54000533</v>
      </c>
      <c r="E8" s="79">
        <v>1113175371.360003</v>
      </c>
      <c r="F8" s="79">
        <v>1300563596.4500029</v>
      </c>
      <c r="G8" s="79">
        <v>1414471794.6600091</v>
      </c>
      <c r="H8" s="80">
        <v>1647857047.5000181</v>
      </c>
      <c r="J8" s="81"/>
    </row>
    <row r="9" spans="1:14">
      <c r="A9" s="11" t="s">
        <v>12</v>
      </c>
      <c r="B9" s="79">
        <v>1915341294.4599831</v>
      </c>
      <c r="C9" s="79">
        <v>2215240024.0100036</v>
      </c>
      <c r="D9" s="79">
        <v>2621017925.0400243</v>
      </c>
      <c r="E9" s="79">
        <v>2906822211.7800031</v>
      </c>
      <c r="F9" s="79">
        <v>3379925584.6700425</v>
      </c>
      <c r="G9" s="79">
        <v>3514754464.9000258</v>
      </c>
      <c r="H9" s="80">
        <v>3718661485.1200476</v>
      </c>
      <c r="J9" s="81"/>
    </row>
    <row r="10" spans="1:14">
      <c r="A10" s="11" t="s">
        <v>13</v>
      </c>
      <c r="B10" s="79">
        <v>594691682.87</v>
      </c>
      <c r="C10" s="79">
        <v>646346486.96000028</v>
      </c>
      <c r="D10" s="79">
        <v>722032274.43999958</v>
      </c>
      <c r="E10" s="79">
        <v>781330851.15999997</v>
      </c>
      <c r="F10" s="79">
        <v>891394668.17000079</v>
      </c>
      <c r="G10" s="79">
        <v>958940804.60999966</v>
      </c>
      <c r="H10" s="80">
        <v>983853302.79999924</v>
      </c>
      <c r="J10" s="81"/>
    </row>
    <row r="11" spans="1:14">
      <c r="A11" s="11" t="s">
        <v>1</v>
      </c>
      <c r="B11" s="79">
        <v>26093266.480000023</v>
      </c>
      <c r="C11" s="79">
        <v>27282605.400000006</v>
      </c>
      <c r="D11" s="79">
        <v>31486303.090000004</v>
      </c>
      <c r="E11" s="79">
        <v>31466178.68</v>
      </c>
      <c r="F11" s="79">
        <v>31509909.699999981</v>
      </c>
      <c r="G11" s="79">
        <v>32441153.57</v>
      </c>
      <c r="H11" s="80">
        <v>40279432.909999989</v>
      </c>
      <c r="J11" s="81"/>
    </row>
    <row r="12" spans="1:14">
      <c r="A12" s="33" t="s">
        <v>2</v>
      </c>
      <c r="B12" s="82">
        <v>3680225311.1999841</v>
      </c>
      <c r="C12" s="82">
        <v>4258784448.5400023</v>
      </c>
      <c r="D12" s="82">
        <v>5193674088.4900303</v>
      </c>
      <c r="E12" s="82">
        <v>5671899958.1100073</v>
      </c>
      <c r="F12" s="82">
        <v>6574842824.6900473</v>
      </c>
      <c r="G12" s="82">
        <v>6868897245.9400339</v>
      </c>
      <c r="H12" s="82">
        <v>7396776525.2100611</v>
      </c>
      <c r="J12" s="81"/>
      <c r="N12" s="33"/>
    </row>
    <row r="14" spans="1:14">
      <c r="A14" s="12"/>
    </row>
    <row r="15" spans="1:14">
      <c r="A15" s="1"/>
      <c r="B15" s="1"/>
      <c r="C15" s="1"/>
      <c r="D15" s="1"/>
      <c r="E15" s="1"/>
      <c r="F15" s="1"/>
      <c r="G15" s="1"/>
      <c r="H15" s="1"/>
      <c r="I15" s="1"/>
    </row>
    <row r="16" spans="1:14">
      <c r="A16" s="1"/>
      <c r="B16" s="1"/>
      <c r="C16" s="1"/>
      <c r="D16" s="1"/>
      <c r="E16" s="1"/>
      <c r="F16" s="1"/>
      <c r="G16" s="1"/>
      <c r="H16" s="1"/>
      <c r="I16" s="1"/>
    </row>
    <row r="17" spans="1:9">
      <c r="A17" s="1"/>
      <c r="B17" s="1"/>
      <c r="C17" s="1"/>
      <c r="D17" s="1"/>
      <c r="E17" s="1"/>
      <c r="F17" s="1"/>
      <c r="G17" s="1"/>
      <c r="H17" s="1"/>
      <c r="I17" s="1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1"/>
      <c r="B19" s="1"/>
      <c r="C19" s="1"/>
      <c r="D19" s="1"/>
      <c r="E19" s="1"/>
      <c r="F19" s="1"/>
      <c r="G19" s="1"/>
      <c r="H19" s="1"/>
      <c r="I19" s="1"/>
    </row>
    <row r="20" spans="1:9">
      <c r="A20" s="1"/>
      <c r="B20" s="1"/>
      <c r="C20" s="1"/>
      <c r="D20" s="1"/>
      <c r="E20" s="1"/>
      <c r="F20" s="1"/>
      <c r="G20" s="1"/>
      <c r="H20" s="1"/>
      <c r="I20" s="1"/>
    </row>
    <row r="21" spans="1:9">
      <c r="A21" s="1"/>
      <c r="B21" s="1"/>
      <c r="C21" s="1"/>
      <c r="D21" s="1"/>
      <c r="E21" s="1"/>
      <c r="F21" s="1"/>
      <c r="G21" s="1"/>
      <c r="H21" s="1"/>
      <c r="I21" s="1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(date I)</vt:lpstr>
      <vt:lpstr>(date II) </vt:lpstr>
      <vt:lpstr>(date III)</vt:lpstr>
      <vt:lpstr>(date IV)</vt:lpstr>
      <vt:lpstr>(date V)</vt:lpstr>
      <vt:lpstr>(date VI)</vt:lpstr>
      <vt:lpstr>BS data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2013-05-17T13:06:33Z</dcterms:created>
  <dcterms:modified xsi:type="dcterms:W3CDTF">2013-07-30T10:54:52Z</dcterms:modified>
</cp:coreProperties>
</file>