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45" windowWidth="20115" windowHeight="7995"/>
  </bookViews>
  <sheets>
    <sheet name="Infografic III sanatate" sheetId="4" r:id="rId1"/>
    <sheet name="Sheet1" sheetId="1" r:id="rId2"/>
    <sheet name="Sheet2" sheetId="2" r:id="rId3"/>
    <sheet name="Sheet3" sheetId="3" r:id="rId4"/>
  </sheets>
  <calcPr calcId="125725"/>
</workbook>
</file>

<file path=xl/calcChain.xml><?xml version="1.0" encoding="utf-8"?>
<calcChain xmlns="http://schemas.openxmlformats.org/spreadsheetml/2006/main">
  <c r="B46" i="4"/>
  <c r="C42" s="1"/>
  <c r="B12"/>
  <c r="C12"/>
  <c r="E36"/>
  <c r="C36"/>
  <c r="E35"/>
  <c r="C35"/>
  <c r="E34"/>
  <c r="C34"/>
  <c r="E33"/>
  <c r="C33"/>
  <c r="E32"/>
  <c r="C32"/>
  <c r="E31"/>
  <c r="C31"/>
  <c r="C39" l="1"/>
  <c r="C40"/>
  <c r="C45"/>
  <c r="C41"/>
  <c r="C43"/>
  <c r="C44"/>
  <c r="C46"/>
</calcChain>
</file>

<file path=xl/sharedStrings.xml><?xml version="1.0" encoding="utf-8"?>
<sst xmlns="http://schemas.openxmlformats.org/spreadsheetml/2006/main" count="53" uniqueCount="49">
  <si>
    <t>Numărul persoanelor asigurate</t>
  </si>
  <si>
    <t>Numărul persoanelor fizice care se asigură în mod individual</t>
  </si>
  <si>
    <t>Cota persoanelor asigurate din total populație (%)</t>
  </si>
  <si>
    <t>Persoane asigurate de Guvern</t>
  </si>
  <si>
    <t>Trasfer de la BS per persoană</t>
  </si>
  <si>
    <t>Ponderea cheltuielilor pentru sănătate din BPN de către Compania Națională de Asigurări în Medicină s-a schimbat de la 70,3% în 2005 la 83% în 2012</t>
  </si>
  <si>
    <t>2005, MDL</t>
  </si>
  <si>
    <t>Ponderea din total cheltuieli BPN sănătate 2005, %</t>
  </si>
  <si>
    <t>2012, MDL</t>
  </si>
  <si>
    <t>Ponderea din total cheltuieli BPN sănătate 2012, %</t>
  </si>
  <si>
    <t>Structura veniturilor în Fondul Asigurărilor Obligatorii de Asistență Medicală, 2005 vs 2012</t>
  </si>
  <si>
    <t>Transferuri de la bugetul de stat</t>
  </si>
  <si>
    <t>Primele de asigurare în mărime procentuală achitate de angajatorii şi angajaţi</t>
  </si>
  <si>
    <t>Primele de asigurare achitate de persoane fizice în mărime fixă</t>
  </si>
  <si>
    <t>Alte venituri</t>
  </si>
  <si>
    <t>Total venituri FAOAM</t>
  </si>
  <si>
    <t>Transferuri de la bugetul de stat pentru compensarea veniturilor ratate</t>
  </si>
  <si>
    <t>Structura cheltuielilor din Fondul Asigurărilor Obligatorii de Asistență Medicală, 2005 vs 2012</t>
  </si>
  <si>
    <t>Fondul pentru achitarea serviciilor medicale curente</t>
  </si>
  <si>
    <t>Fondul de rezervă</t>
  </si>
  <si>
    <t>Fondul măsurilor de profilaxie</t>
  </si>
  <si>
    <t>Fondul de dezvoltare și modernizare a prestatorilor publici de servicii medicale</t>
  </si>
  <si>
    <t>Fondul de administrare</t>
  </si>
  <si>
    <t>Total cheltuieli FAOAM</t>
  </si>
  <si>
    <r>
      <t xml:space="preserve">În anul 2012, în FAOAM au fost acumulate </t>
    </r>
    <r>
      <rPr>
        <i/>
        <sz val="11"/>
        <color theme="1"/>
        <rFont val="Calibri"/>
        <family val="2"/>
        <scheme val="minor"/>
      </rPr>
      <t>venituri în sumă de 3,870,030,800 lei,</t>
    </r>
    <r>
      <rPr>
        <sz val="11"/>
        <color theme="1"/>
        <rFont val="Calibri"/>
        <family val="2"/>
        <scheme val="minor"/>
      </rPr>
      <t xml:space="preserve"> și au fost </t>
    </r>
    <r>
      <rPr>
        <i/>
        <sz val="11"/>
        <color theme="1"/>
        <rFont val="Calibri"/>
        <family val="2"/>
        <scheme val="minor"/>
      </rPr>
      <t xml:space="preserve">cheltuiți 3,951,183,100 lei, </t>
    </r>
    <r>
      <rPr>
        <sz val="11"/>
        <color theme="1"/>
        <rFont val="Calibri"/>
        <family val="2"/>
        <scheme val="minor"/>
      </rPr>
      <t>iar conform datelor CNAM:</t>
    </r>
  </si>
  <si>
    <t>Asistenţa medicală urgentă prespitalicească</t>
  </si>
  <si>
    <t>Asistenţa medicală primară</t>
  </si>
  <si>
    <t>Inclusiv: medicamente compensate</t>
  </si>
  <si>
    <t>Asistenţa medicală specializată de ambulatoriu</t>
  </si>
  <si>
    <t>Asistenţa medicală spitalicească</t>
  </si>
  <si>
    <t>Servicii medicale de înaltă performanță</t>
  </si>
  <si>
    <t>Îngrijiri medicale comunitare, paliative şi la domiciliu</t>
  </si>
  <si>
    <t>Total</t>
  </si>
  <si>
    <t>664,8</t>
  </si>
  <si>
    <t>70,3</t>
  </si>
  <si>
    <t>Rata de contribuție persoane fizice, %</t>
  </si>
  <si>
    <t>Rata de contribuție persoane juridice, %</t>
  </si>
  <si>
    <t>71,6</t>
  </si>
  <si>
    <t>80,8</t>
  </si>
  <si>
    <t>80,6</t>
  </si>
  <si>
    <t>82,1</t>
  </si>
  <si>
    <t>Costul poliței de asigurare (MDL)</t>
  </si>
  <si>
    <t>Transfer de la BS în FAOAM (MDL)</t>
  </si>
  <si>
    <t>În anul 2014, costul poliței de asigurare va constitui 4056 MDL, iar transferurile din bugetul de stat în FAOAM pentru asigurarea categoriilor de persoane neangajate, va constitui peste 2,2 miliarde lei (2.234.556.600)</t>
  </si>
  <si>
    <t>Cheltuielile Fondului pentru achitarea serviciilor medicale curente, sau 95,6% din total fonduri FAOAM în anul 2012</t>
  </si>
  <si>
    <t>Între 2005 și 2012, costul poliței de asigurare obligatorie de asistența medicală a crescut de aproape 5 ori</t>
  </si>
  <si>
    <t xml:space="preserve">Începând cu anul 2014, cotele primei de asigurare obligatorie de asistență medicală pentru angajator și angajat se vor mari față de 2013 cu 0,5 puncte procentuale și vor constitui respectiv 4% și 4%, adică 8% în total. Astfel, veniturile din primele de asigurare în mărime procentuală achitate de angajatori şi angajaţi pentru 2014 vor constitui 2,44 miliarde lei față de 1,9 miliarde scontate pentru 2013, sau de 1,3 ori mai mult.  </t>
  </si>
  <si>
    <t>2012, ponderea</t>
  </si>
  <si>
    <t>2005, ponderea</t>
  </si>
</sst>
</file>

<file path=xl/styles.xml><?xml version="1.0" encoding="utf-8"?>
<styleSheet xmlns="http://schemas.openxmlformats.org/spreadsheetml/2006/main">
  <fonts count="2">
    <font>
      <sz val="11"/>
      <color theme="1"/>
      <name val="Calibri"/>
      <family val="2"/>
      <scheme val="minor"/>
    </font>
    <font>
      <i/>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
    <xf numFmtId="0" fontId="0" fillId="0" borderId="0" xfId="0"/>
    <xf numFmtId="0" fontId="0" fillId="0" borderId="0" xfId="0" applyAlignment="1">
      <alignment wrapText="1"/>
    </xf>
    <xf numFmtId="0" fontId="0" fillId="0" borderId="0" xfId="0" applyAlignment="1"/>
    <xf numFmtId="0" fontId="0" fillId="0" borderId="1" xfId="0" applyBorder="1" applyAlignment="1"/>
    <xf numFmtId="0" fontId="0" fillId="0" borderId="1" xfId="0" applyBorder="1" applyAlignment="1">
      <alignment horizontal="center"/>
    </xf>
    <xf numFmtId="0" fontId="0" fillId="0" borderId="1" xfId="0"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51"/>
  <sheetViews>
    <sheetView tabSelected="1" zoomScale="80" zoomScaleNormal="80" workbookViewId="0"/>
  </sheetViews>
  <sheetFormatPr defaultRowHeight="15"/>
  <cols>
    <col min="1" max="1" width="49.85546875" style="2" customWidth="1"/>
    <col min="2" max="2" width="22.5703125" style="2" customWidth="1"/>
    <col min="3" max="3" width="21" style="2" customWidth="1"/>
    <col min="4" max="4" width="18.28515625" style="2" customWidth="1"/>
    <col min="5" max="5" width="18.85546875" style="2" customWidth="1"/>
    <col min="6" max="6" width="12" style="2" customWidth="1"/>
    <col min="7" max="16384" width="9.140625" style="2"/>
  </cols>
  <sheetData>
    <row r="1" spans="1:6" ht="61.5" customHeight="1">
      <c r="A1" s="1" t="s">
        <v>24</v>
      </c>
    </row>
    <row r="2" spans="1:6">
      <c r="A2" s="3"/>
      <c r="B2" s="4">
        <v>2008</v>
      </c>
      <c r="C2" s="4">
        <v>2009</v>
      </c>
      <c r="D2" s="4">
        <v>2010</v>
      </c>
      <c r="E2" s="4">
        <v>2011</v>
      </c>
      <c r="F2" s="4">
        <v>2012</v>
      </c>
    </row>
    <row r="3" spans="1:6">
      <c r="A3" s="3" t="s">
        <v>0</v>
      </c>
      <c r="B3" s="3">
        <v>2568734</v>
      </c>
      <c r="C3" s="3">
        <v>2448072</v>
      </c>
      <c r="D3" s="3">
        <v>2760622</v>
      </c>
      <c r="E3" s="3">
        <v>2751223</v>
      </c>
      <c r="F3" s="3">
        <v>2801275</v>
      </c>
    </row>
    <row r="4" spans="1:6">
      <c r="A4" s="3" t="s">
        <v>1</v>
      </c>
      <c r="B4" s="3">
        <v>35300</v>
      </c>
      <c r="C4" s="3">
        <v>25700</v>
      </c>
      <c r="D4" s="3">
        <v>33548</v>
      </c>
      <c r="E4" s="3">
        <v>52699</v>
      </c>
      <c r="F4" s="3">
        <v>51780</v>
      </c>
    </row>
    <row r="5" spans="1:6">
      <c r="A5" s="3" t="s">
        <v>2</v>
      </c>
      <c r="B5" s="3">
        <v>75</v>
      </c>
      <c r="C5" s="3" t="s">
        <v>37</v>
      </c>
      <c r="D5" s="3" t="s">
        <v>38</v>
      </c>
      <c r="E5" s="3" t="s">
        <v>39</v>
      </c>
      <c r="F5" s="3" t="s">
        <v>40</v>
      </c>
    </row>
    <row r="7" spans="1:6" ht="53.25" customHeight="1">
      <c r="A7" s="1" t="s">
        <v>45</v>
      </c>
    </row>
    <row r="8" spans="1:6" ht="16.5" customHeight="1">
      <c r="A8" s="3"/>
      <c r="B8" s="4">
        <v>2005</v>
      </c>
      <c r="C8" s="4">
        <v>2012</v>
      </c>
    </row>
    <row r="9" spans="1:6">
      <c r="A9" s="3" t="s">
        <v>41</v>
      </c>
      <c r="B9" s="3" t="s">
        <v>33</v>
      </c>
      <c r="C9" s="3">
        <v>3318</v>
      </c>
    </row>
    <row r="10" spans="1:6">
      <c r="A10" s="3" t="s">
        <v>3</v>
      </c>
      <c r="B10" s="3">
        <v>1260000</v>
      </c>
      <c r="C10" s="3">
        <v>1875366</v>
      </c>
    </row>
    <row r="11" spans="1:6">
      <c r="A11" s="3" t="s">
        <v>42</v>
      </c>
      <c r="B11" s="3">
        <v>839500000</v>
      </c>
      <c r="C11" s="3">
        <v>2042539100</v>
      </c>
    </row>
    <row r="12" spans="1:6">
      <c r="A12" s="3" t="s">
        <v>4</v>
      </c>
      <c r="B12" s="3">
        <f>B11/B10</f>
        <v>666.26984126984132</v>
      </c>
      <c r="C12" s="3">
        <f>C11/C10</f>
        <v>1089.1415862290348</v>
      </c>
    </row>
    <row r="14" spans="1:6" ht="81" customHeight="1">
      <c r="A14" s="1" t="s">
        <v>43</v>
      </c>
    </row>
    <row r="16" spans="1:6" ht="64.5" customHeight="1">
      <c r="A16" s="1" t="s">
        <v>5</v>
      </c>
    </row>
    <row r="17" spans="1:5" ht="45">
      <c r="A17" s="4" t="s">
        <v>6</v>
      </c>
      <c r="B17" s="5" t="s">
        <v>7</v>
      </c>
      <c r="C17" s="4" t="s">
        <v>8</v>
      </c>
      <c r="D17" s="5" t="s">
        <v>9</v>
      </c>
      <c r="E17"/>
    </row>
    <row r="18" spans="1:5">
      <c r="A18" s="3">
        <v>1108000000</v>
      </c>
      <c r="B18" s="3" t="s">
        <v>34</v>
      </c>
      <c r="C18" s="3">
        <v>3951183100</v>
      </c>
      <c r="D18" s="3">
        <v>82.961303370163193</v>
      </c>
      <c r="E18"/>
    </row>
    <row r="20" spans="1:5" ht="39" customHeight="1">
      <c r="A20" s="1" t="s">
        <v>10</v>
      </c>
    </row>
    <row r="21" spans="1:5">
      <c r="A21" s="3"/>
      <c r="B21" s="4" t="s">
        <v>6</v>
      </c>
      <c r="C21" s="4" t="s">
        <v>8</v>
      </c>
    </row>
    <row r="22" spans="1:5">
      <c r="A22" s="3" t="s">
        <v>11</v>
      </c>
      <c r="B22" s="3">
        <v>839500000</v>
      </c>
      <c r="C22" s="3">
        <v>2042539100</v>
      </c>
    </row>
    <row r="23" spans="1:5" ht="26.25" customHeight="1">
      <c r="A23" s="3" t="s">
        <v>12</v>
      </c>
      <c r="B23" s="3">
        <v>407200000</v>
      </c>
      <c r="C23" s="3">
        <v>1723201800</v>
      </c>
    </row>
    <row r="24" spans="1:5">
      <c r="A24" s="3" t="s">
        <v>13</v>
      </c>
      <c r="B24" s="3">
        <v>18200000</v>
      </c>
      <c r="C24" s="3">
        <v>74289100</v>
      </c>
    </row>
    <row r="25" spans="1:5">
      <c r="A25" s="3" t="s">
        <v>14</v>
      </c>
      <c r="B25" s="3">
        <v>16800000</v>
      </c>
      <c r="C25" s="3">
        <v>29303400</v>
      </c>
    </row>
    <row r="26" spans="1:5">
      <c r="A26" s="3" t="s">
        <v>16</v>
      </c>
      <c r="B26" s="3">
        <v>0</v>
      </c>
      <c r="C26" s="3">
        <v>697400</v>
      </c>
    </row>
    <row r="27" spans="1:5">
      <c r="A27" s="3" t="s">
        <v>15</v>
      </c>
      <c r="B27" s="3">
        <v>1281700000</v>
      </c>
      <c r="C27" s="3">
        <v>3870030800</v>
      </c>
    </row>
    <row r="29" spans="1:5" ht="38.25" customHeight="1">
      <c r="A29" s="1" t="s">
        <v>17</v>
      </c>
    </row>
    <row r="30" spans="1:5">
      <c r="A30" s="3"/>
      <c r="B30" s="4" t="s">
        <v>6</v>
      </c>
      <c r="C30" s="4" t="s">
        <v>48</v>
      </c>
      <c r="D30" s="4" t="s">
        <v>8</v>
      </c>
      <c r="E30" s="4" t="s">
        <v>47</v>
      </c>
    </row>
    <row r="31" spans="1:5">
      <c r="A31" s="3" t="s">
        <v>18</v>
      </c>
      <c r="B31" s="3">
        <v>1075300000</v>
      </c>
      <c r="C31" s="3">
        <f>(B31*100)/$B$36</f>
        <v>97.048736462093856</v>
      </c>
      <c r="D31" s="3">
        <v>3777824400</v>
      </c>
      <c r="E31" s="3">
        <f>(D31*100)/$D$36</f>
        <v>95.61248629556043</v>
      </c>
    </row>
    <row r="32" spans="1:5">
      <c r="A32" s="3" t="s">
        <v>19</v>
      </c>
      <c r="B32" s="3">
        <v>9100000</v>
      </c>
      <c r="C32" s="3">
        <f t="shared" ref="C32:C36" si="0">(B32*100)/$B$36</f>
        <v>0.82129963898916969</v>
      </c>
      <c r="D32" s="3">
        <v>2059300.0000000002</v>
      </c>
      <c r="E32" s="3">
        <f t="shared" ref="E32:E36" si="1">(D32*100)/$D$36</f>
        <v>5.2118566714865741E-2</v>
      </c>
    </row>
    <row r="33" spans="1:5">
      <c r="A33" s="3" t="s">
        <v>20</v>
      </c>
      <c r="B33" s="3">
        <v>6400000</v>
      </c>
      <c r="C33" s="3">
        <f t="shared" si="0"/>
        <v>0.57761732851985559</v>
      </c>
      <c r="D33" s="3">
        <v>17694200</v>
      </c>
      <c r="E33" s="3">
        <f t="shared" si="1"/>
        <v>0.44782029969707049</v>
      </c>
    </row>
    <row r="34" spans="1:5">
      <c r="A34" s="3" t="s">
        <v>21</v>
      </c>
      <c r="B34" s="3">
        <v>0</v>
      </c>
      <c r="C34" s="3">
        <f t="shared" si="0"/>
        <v>0</v>
      </c>
      <c r="D34" s="3">
        <v>111248100</v>
      </c>
      <c r="E34" s="3">
        <f t="shared" si="1"/>
        <v>2.8155642799747751</v>
      </c>
    </row>
    <row r="35" spans="1:5">
      <c r="A35" s="3" t="s">
        <v>22</v>
      </c>
      <c r="B35" s="3">
        <v>17200000</v>
      </c>
      <c r="C35" s="3">
        <f t="shared" si="0"/>
        <v>1.552346570397112</v>
      </c>
      <c r="D35" s="3">
        <v>42375100</v>
      </c>
      <c r="E35" s="3">
        <f>(D35*100)/$D$36</f>
        <v>1.0724661178065882</v>
      </c>
    </row>
    <row r="36" spans="1:5">
      <c r="A36" s="3" t="s">
        <v>23</v>
      </c>
      <c r="B36" s="3">
        <v>1108000000</v>
      </c>
      <c r="C36" s="3">
        <f t="shared" si="0"/>
        <v>100</v>
      </c>
      <c r="D36" s="3">
        <v>3951183100</v>
      </c>
      <c r="E36" s="3">
        <f t="shared" si="1"/>
        <v>100</v>
      </c>
    </row>
    <row r="38" spans="1:5" ht="45.75" customHeight="1">
      <c r="A38" s="1" t="s">
        <v>44</v>
      </c>
    </row>
    <row r="39" spans="1:5" ht="21.75" customHeight="1">
      <c r="A39" s="3" t="s">
        <v>25</v>
      </c>
      <c r="B39" s="3">
        <v>324209200</v>
      </c>
      <c r="C39" s="3">
        <f>SUM(B39*100)/$B$46</f>
        <v>8.5819023245230781</v>
      </c>
    </row>
    <row r="40" spans="1:5">
      <c r="A40" s="3" t="s">
        <v>26</v>
      </c>
      <c r="B40" s="3">
        <v>1119575600</v>
      </c>
      <c r="C40" s="3">
        <f t="shared" ref="C40:C46" si="2">SUM(B40*100)/$B$46</f>
        <v>29.635458969453424</v>
      </c>
    </row>
    <row r="41" spans="1:5">
      <c r="A41" s="3" t="s">
        <v>27</v>
      </c>
      <c r="B41" s="3">
        <v>166244100</v>
      </c>
      <c r="C41" s="3">
        <f t="shared" si="2"/>
        <v>4.4005248099938159</v>
      </c>
    </row>
    <row r="42" spans="1:5">
      <c r="A42" s="3" t="s">
        <v>28</v>
      </c>
      <c r="B42" s="3">
        <v>276760300</v>
      </c>
      <c r="C42" s="3">
        <f t="shared" si="2"/>
        <v>7.3259175307354152</v>
      </c>
    </row>
    <row r="43" spans="1:5">
      <c r="A43" s="3" t="s">
        <v>29</v>
      </c>
      <c r="B43" s="3">
        <v>1924450500</v>
      </c>
      <c r="C43" s="3">
        <f t="shared" si="2"/>
        <v>50.940708096437724</v>
      </c>
    </row>
    <row r="44" spans="1:5">
      <c r="A44" s="3" t="s">
        <v>30</v>
      </c>
      <c r="B44" s="3">
        <v>127546500</v>
      </c>
      <c r="C44" s="3">
        <f t="shared" si="2"/>
        <v>3.3761892162060261</v>
      </c>
    </row>
    <row r="45" spans="1:5">
      <c r="A45" s="3" t="s">
        <v>31</v>
      </c>
      <c r="B45" s="3">
        <v>5282300</v>
      </c>
      <c r="C45" s="3">
        <f t="shared" si="2"/>
        <v>0.13982386264433042</v>
      </c>
    </row>
    <row r="46" spans="1:5">
      <c r="A46" s="3" t="s">
        <v>32</v>
      </c>
      <c r="B46" s="3">
        <f>SUM(B39:B40)+SUM(B42:B45)</f>
        <v>3777824400</v>
      </c>
      <c r="C46" s="3">
        <f t="shared" si="2"/>
        <v>100</v>
      </c>
    </row>
    <row r="48" spans="1:5" ht="139.5" customHeight="1">
      <c r="A48" s="1" t="s">
        <v>46</v>
      </c>
    </row>
    <row r="49" spans="1:3">
      <c r="A49" s="3"/>
      <c r="B49" s="4">
        <v>2013</v>
      </c>
      <c r="C49" s="4">
        <v>2014</v>
      </c>
    </row>
    <row r="50" spans="1:3">
      <c r="A50" s="3" t="s">
        <v>35</v>
      </c>
      <c r="B50" s="3">
        <v>3.5</v>
      </c>
      <c r="C50" s="3">
        <v>4</v>
      </c>
    </row>
    <row r="51" spans="1:3">
      <c r="A51" s="3" t="s">
        <v>36</v>
      </c>
      <c r="B51" s="3">
        <v>3.5</v>
      </c>
      <c r="C51" s="3">
        <v>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Infografic III sanatate</vt: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dc:creator>
  <cp:lastModifiedBy>Victoria</cp:lastModifiedBy>
  <dcterms:created xsi:type="dcterms:W3CDTF">2013-12-09T11:51:16Z</dcterms:created>
  <dcterms:modified xsi:type="dcterms:W3CDTF">2013-12-25T22:51:45Z</dcterms:modified>
</cp:coreProperties>
</file>