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9440" windowHeight="8070"/>
  </bookViews>
  <sheets>
    <sheet name="Ocnita" sheetId="8" r:id="rId1"/>
  </sheets>
  <calcPr calcId="125725"/>
</workbook>
</file>

<file path=xl/calcChain.xml><?xml version="1.0" encoding="utf-8"?>
<calcChain xmlns="http://schemas.openxmlformats.org/spreadsheetml/2006/main">
  <c r="AB33" i="8"/>
  <c r="AB35" s="1"/>
  <c r="AA33"/>
  <c r="AA35" s="1"/>
  <c r="Z33"/>
  <c r="Z35" s="1"/>
  <c r="Y33"/>
  <c r="Y35" s="1"/>
  <c r="X33"/>
  <c r="X35" s="1"/>
  <c r="U33"/>
  <c r="U35" s="1"/>
  <c r="T33"/>
  <c r="S33"/>
  <c r="S35" s="1"/>
  <c r="R33"/>
  <c r="R35" s="1"/>
  <c r="Q33"/>
  <c r="Q35" s="1"/>
  <c r="P33"/>
  <c r="P35" s="1"/>
  <c r="O33"/>
  <c r="O35" s="1"/>
  <c r="N33"/>
  <c r="N35" s="1"/>
  <c r="L33"/>
  <c r="K33"/>
  <c r="K35" s="1"/>
  <c r="J33"/>
  <c r="J35" s="1"/>
  <c r="I33"/>
  <c r="I35" s="1"/>
  <c r="H33"/>
  <c r="H35" s="1"/>
  <c r="G33"/>
  <c r="G35" s="1"/>
  <c r="F33"/>
  <c r="F35" s="1"/>
  <c r="W32"/>
  <c r="M32"/>
  <c r="V32" s="1"/>
  <c r="AC32" s="1"/>
  <c r="W31"/>
  <c r="W33" s="1"/>
  <c r="M31"/>
  <c r="M33" s="1"/>
  <c r="AB30"/>
  <c r="AA30"/>
  <c r="Z30"/>
  <c r="Y30"/>
  <c r="X30"/>
  <c r="U30"/>
  <c r="T30"/>
  <c r="S30"/>
  <c r="R30"/>
  <c r="Q30"/>
  <c r="P30"/>
  <c r="O30"/>
  <c r="N30"/>
  <c r="L30"/>
  <c r="K30"/>
  <c r="J30"/>
  <c r="I30"/>
  <c r="H30"/>
  <c r="G30"/>
  <c r="F30"/>
  <c r="W29"/>
  <c r="M29"/>
  <c r="V29" s="1"/>
  <c r="AC29" s="1"/>
  <c r="W28"/>
  <c r="M28"/>
  <c r="V28" s="1"/>
  <c r="AC28" s="1"/>
  <c r="W27"/>
  <c r="M27"/>
  <c r="V27" s="1"/>
  <c r="AC27" s="1"/>
  <c r="W26"/>
  <c r="M26"/>
  <c r="V26" s="1"/>
  <c r="AC26" s="1"/>
  <c r="W25"/>
  <c r="M25"/>
  <c r="V25" s="1"/>
  <c r="AC25" s="1"/>
  <c r="W24"/>
  <c r="M24"/>
  <c r="V24" s="1"/>
  <c r="AC24" s="1"/>
  <c r="W23"/>
  <c r="M23"/>
  <c r="V23" s="1"/>
  <c r="AC23" s="1"/>
  <c r="W22"/>
  <c r="M22"/>
  <c r="V22" s="1"/>
  <c r="AC22" s="1"/>
  <c r="W21"/>
  <c r="M21"/>
  <c r="V21" s="1"/>
  <c r="AC21" s="1"/>
  <c r="W20"/>
  <c r="M20"/>
  <c r="V20" s="1"/>
  <c r="AC20" s="1"/>
  <c r="W19"/>
  <c r="M19"/>
  <c r="V19" s="1"/>
  <c r="AC19" s="1"/>
  <c r="W18"/>
  <c r="M18"/>
  <c r="V18" s="1"/>
  <c r="AC18" s="1"/>
  <c r="W17"/>
  <c r="M17"/>
  <c r="V17" s="1"/>
  <c r="AC17" s="1"/>
  <c r="W16"/>
  <c r="M16"/>
  <c r="V16" s="1"/>
  <c r="AC16" s="1"/>
  <c r="W15"/>
  <c r="M15"/>
  <c r="V15" s="1"/>
  <c r="AC15" s="1"/>
  <c r="W14"/>
  <c r="M14"/>
  <c r="V14" s="1"/>
  <c r="AC14" s="1"/>
  <c r="W13"/>
  <c r="M13"/>
  <c r="V13" s="1"/>
  <c r="AC13" s="1"/>
  <c r="W12"/>
  <c r="W30" s="1"/>
  <c r="M12"/>
  <c r="M30" s="1"/>
  <c r="AB11"/>
  <c r="AA11"/>
  <c r="Z11"/>
  <c r="Y11"/>
  <c r="X11"/>
  <c r="U11"/>
  <c r="T11"/>
  <c r="S11"/>
  <c r="R11"/>
  <c r="Q11"/>
  <c r="P11"/>
  <c r="O11"/>
  <c r="N11"/>
  <c r="L11"/>
  <c r="K11"/>
  <c r="J11"/>
  <c r="I11"/>
  <c r="H11"/>
  <c r="G11"/>
  <c r="F11"/>
  <c r="W10"/>
  <c r="M10"/>
  <c r="V10" s="1"/>
  <c r="AC10" s="1"/>
  <c r="W9"/>
  <c r="M9"/>
  <c r="V9" s="1"/>
  <c r="AC9" s="1"/>
  <c r="W8"/>
  <c r="M8"/>
  <c r="V8" s="1"/>
  <c r="AC8" s="1"/>
  <c r="W7"/>
  <c r="M7"/>
  <c r="V7" s="1"/>
  <c r="AC7" s="1"/>
  <c r="W6"/>
  <c r="W11" s="1"/>
  <c r="M6"/>
  <c r="M11" s="1"/>
  <c r="L35" l="1"/>
  <c r="M35"/>
  <c r="W35"/>
  <c r="V6"/>
  <c r="V12"/>
  <c r="V31"/>
  <c r="V30" l="1"/>
  <c r="AC12"/>
  <c r="AC30" s="1"/>
  <c r="V33"/>
  <c r="AC31"/>
  <c r="AC33" s="1"/>
  <c r="V11"/>
  <c r="AC6"/>
  <c r="AC11" s="1"/>
  <c r="AC35" l="1"/>
  <c r="V35"/>
</calcChain>
</file>

<file path=xl/sharedStrings.xml><?xml version="1.0" encoding="utf-8"?>
<sst xmlns="http://schemas.openxmlformats.org/spreadsheetml/2006/main" count="142" uniqueCount="92">
  <si>
    <t>Localitatea</t>
  </si>
  <si>
    <t>Transportarea elevilor</t>
  </si>
  <si>
    <t>Mijloace nedistribuite</t>
  </si>
  <si>
    <t>Cazarea în cămin</t>
  </si>
  <si>
    <t>Acoperirea deficitului bugetar</t>
  </si>
  <si>
    <t xml:space="preserve">Pentru zona de securitate </t>
  </si>
  <si>
    <t>Alte venituri</t>
  </si>
  <si>
    <t>Altele</t>
  </si>
  <si>
    <t>Fondul p/u ed.incluzivă                    (mii lei)</t>
  </si>
  <si>
    <t>x</t>
  </si>
  <si>
    <t>Repartiza   rea mijl.financiare din fondul pentru ed.incluzivă (mii lei)</t>
  </si>
  <si>
    <t>grupe pregătitoare</t>
  </si>
  <si>
    <t>22=11+13+21</t>
  </si>
  <si>
    <t>29=22+23</t>
  </si>
  <si>
    <t>Bugetul calculat pe bază de formulă, plus componenta raională și alocatiile pentru ed.incluzivă        (mii lei)</t>
  </si>
  <si>
    <t>Total (mii lei)</t>
  </si>
  <si>
    <t>Alimentaţia  elevilor    cl.I-IV</t>
  </si>
  <si>
    <t>p/u studierea limbilor minorităţilor</t>
  </si>
  <si>
    <t>Reparații</t>
  </si>
  <si>
    <t>Procurări</t>
  </si>
  <si>
    <t>Deficitul bugetar estimat (mii lei)</t>
  </si>
  <si>
    <t>Bugetul calculat în bază de formulă (mii lei)</t>
  </si>
  <si>
    <t>Bugetul total al şcolii           (mii lei)</t>
  </si>
  <si>
    <t>rom</t>
  </si>
  <si>
    <t xml:space="preserve">Denumirea instituţiei </t>
  </si>
  <si>
    <t>Tip instituţie</t>
  </si>
  <si>
    <t>Limba de predare</t>
  </si>
  <si>
    <t>Nr. efectiv  de elevi        cl  I-IV</t>
  </si>
  <si>
    <t>Nr. efectiv  de elevi        cl  V-IX</t>
  </si>
  <si>
    <t>Nr. efectiv  de elevi cl X-XII</t>
  </si>
  <si>
    <t xml:space="preserve">Finanţarea în afara formulei </t>
  </si>
  <si>
    <t>Total licee</t>
  </si>
  <si>
    <t xml:space="preserve">Direcția de Învățămînt </t>
  </si>
  <si>
    <t>Total gimnazii</t>
  </si>
  <si>
    <t xml:space="preserve">                                                         Componenta raională, </t>
  </si>
  <si>
    <t>T otal general</t>
  </si>
  <si>
    <t xml:space="preserve">   Ocnita                                                     Informație privind calcularea  bugetului instituțiilor de învățămînt pentru a.2014                                                                                     </t>
  </si>
  <si>
    <r>
      <t xml:space="preserve">Total nr.efectiv de elevi  la </t>
    </r>
    <r>
      <rPr>
        <b/>
        <sz val="10"/>
        <color indexed="10"/>
        <rFont val="Times New Roman"/>
        <family val="1"/>
        <charset val="204"/>
      </rPr>
      <t>01.10.2013</t>
    </r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</si>
  <si>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01.10.2013</t>
    </r>
  </si>
  <si>
    <t>L.T. Gh. Biruitorul</t>
  </si>
  <si>
    <t>Ocniţa</t>
  </si>
  <si>
    <t>rusă</t>
  </si>
  <si>
    <t xml:space="preserve">L. T. M. Eminescu </t>
  </si>
  <si>
    <t>Otaci</t>
  </si>
  <si>
    <t>rusă/rom</t>
  </si>
  <si>
    <t>Liceul Rujniţa</t>
  </si>
  <si>
    <t>Rujniţa</t>
  </si>
  <si>
    <t>Liceul C. Stamati</t>
  </si>
  <si>
    <t>s. Ocniţa</t>
  </si>
  <si>
    <t>Liceul M. Sadoveanu</t>
  </si>
  <si>
    <t>Gim. Bîrnova</t>
  </si>
  <si>
    <t>Bîrnova</t>
  </si>
  <si>
    <t>Gim. Calaraşeuca</t>
  </si>
  <si>
    <t>Claraşeuca</t>
  </si>
  <si>
    <t>Gim. Berezovca</t>
  </si>
  <si>
    <t>Berezovca</t>
  </si>
  <si>
    <t>Gim. E. Loteanu</t>
  </si>
  <si>
    <t>Clocusna</t>
  </si>
  <si>
    <t>Gim. Corestăuţi</t>
  </si>
  <si>
    <t>Corestăuţi</t>
  </si>
  <si>
    <t xml:space="preserve">Gim. V. Tonu </t>
  </si>
  <si>
    <t>Dîngeni</t>
  </si>
  <si>
    <t>Gim. Grinăuţi Moldova</t>
  </si>
  <si>
    <t>Grinăuţi</t>
  </si>
  <si>
    <t>Gim. Gîrbova</t>
  </si>
  <si>
    <t>Gîrbova</t>
  </si>
  <si>
    <t>Gim. Hădărauţi</t>
  </si>
  <si>
    <t>Hădărăuţi</t>
  </si>
  <si>
    <t>Gim. Verejeni</t>
  </si>
  <si>
    <t>Verejeni</t>
  </si>
  <si>
    <t>Gim. Lencăuţi</t>
  </si>
  <si>
    <t>Lencăuţi</t>
  </si>
  <si>
    <t>Gim. Şt. Cel Mare</t>
  </si>
  <si>
    <t>Lipnic</t>
  </si>
  <si>
    <t>Gim. Mereşeuca</t>
  </si>
  <si>
    <t>Mereşeuca</t>
  </si>
  <si>
    <t>Gim. Mihălăşeni</t>
  </si>
  <si>
    <t>Mihălăşeni</t>
  </si>
  <si>
    <t>Gim. Naslavcea</t>
  </si>
  <si>
    <t>Naslavcea</t>
  </si>
  <si>
    <t>Gim. Pentru Zadnipru</t>
  </si>
  <si>
    <t>Sauca</t>
  </si>
  <si>
    <t>Gim. O. Cobîleanschi</t>
  </si>
  <si>
    <t>Unguri</t>
  </si>
  <si>
    <t>Gim. Vălcineţ</t>
  </si>
  <si>
    <t>Vălcineţ</t>
  </si>
  <si>
    <t>Scoala primară-gradiniţa Codreni</t>
  </si>
  <si>
    <t>Codreni</t>
  </si>
  <si>
    <t>Şcoala primară-gradiniţa Frunză</t>
  </si>
  <si>
    <t>Frunză</t>
  </si>
  <si>
    <t>Total  șc.pr./șc.pr.gradinita</t>
  </si>
  <si>
    <t>din care repartizat la data  decembrie 2013</t>
  </si>
</sst>
</file>

<file path=xl/styles.xml><?xml version="1.0" encoding="utf-8"?>
<styleSheet xmlns="http://schemas.openxmlformats.org/spreadsheetml/2006/main">
  <numFmts count="3">
    <numFmt numFmtId="164" formatCode="&quot; &quot;#,##0.00&quot;    &quot;;&quot;-&quot;#,##0.00&quot;    &quot;;&quot; -&quot;#&quot;    &quot;;&quot; &quot;@&quot; &quot;"/>
    <numFmt numFmtId="165" formatCode="#,##0.00&quot; &quot;[$руб.-419];[Red]&quot;-&quot;#,##0.00&quot; &quot;[$руб.-419]"/>
    <numFmt numFmtId="166" formatCode="#,##0.0"/>
  </numFmts>
  <fonts count="24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164" fontId="2" fillId="0" borderId="0" applyFont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165" fontId="5" fillId="0" borderId="0" applyBorder="0" applyProtection="0"/>
    <xf numFmtId="0" fontId="4" fillId="0" borderId="0" applyNumberFormat="0" applyBorder="0" applyProtection="0"/>
    <xf numFmtId="0" fontId="15" fillId="0" borderId="0"/>
  </cellStyleXfs>
  <cellXfs count="174">
    <xf numFmtId="0" fontId="0" fillId="0" borderId="0" xfId="0"/>
    <xf numFmtId="3" fontId="7" fillId="0" borderId="24" xfId="6" applyNumberFormat="1" applyFont="1" applyFill="1" applyBorder="1" applyAlignment="1">
      <alignment horizontal="center"/>
    </xf>
    <xf numFmtId="3" fontId="7" fillId="0" borderId="20" xfId="6" applyNumberFormat="1" applyFont="1" applyFill="1" applyBorder="1" applyAlignment="1">
      <alignment horizontal="center"/>
    </xf>
    <xf numFmtId="3" fontId="7" fillId="0" borderId="21" xfId="6" applyNumberFormat="1" applyFont="1" applyFill="1" applyBorder="1" applyAlignment="1">
      <alignment horizontal="center"/>
    </xf>
    <xf numFmtId="3" fontId="7" fillId="4" borderId="16" xfId="6" applyNumberFormat="1" applyFont="1" applyFill="1" applyBorder="1" applyAlignment="1">
      <alignment horizontal="center"/>
    </xf>
    <xf numFmtId="166" fontId="14" fillId="0" borderId="45" xfId="6" applyNumberFormat="1" applyFont="1" applyFill="1" applyBorder="1"/>
    <xf numFmtId="166" fontId="14" fillId="0" borderId="0" xfId="6" applyNumberFormat="1" applyFont="1" applyFill="1" applyBorder="1"/>
    <xf numFmtId="3" fontId="14" fillId="0" borderId="43" xfId="6" applyNumberFormat="1" applyFont="1" applyFill="1" applyBorder="1"/>
    <xf numFmtId="3" fontId="13" fillId="2" borderId="1" xfId="6" applyNumberFormat="1" applyFont="1" applyFill="1" applyBorder="1"/>
    <xf numFmtId="3" fontId="13" fillId="2" borderId="2" xfId="6" applyNumberFormat="1" applyFont="1" applyFill="1" applyBorder="1"/>
    <xf numFmtId="166" fontId="14" fillId="0" borderId="19" xfId="6" applyNumberFormat="1" applyFont="1" applyFill="1" applyBorder="1"/>
    <xf numFmtId="166" fontId="14" fillId="0" borderId="22" xfId="6" applyNumberFormat="1" applyFont="1" applyFill="1" applyBorder="1"/>
    <xf numFmtId="3" fontId="9" fillId="4" borderId="14" xfId="6" applyNumberFormat="1" applyFont="1" applyFill="1" applyBorder="1"/>
    <xf numFmtId="0" fontId="12" fillId="4" borderId="16" xfId="10" applyFont="1" applyFill="1" applyBorder="1" applyAlignment="1">
      <alignment horizontal="left" wrapText="1"/>
    </xf>
    <xf numFmtId="3" fontId="12" fillId="4" borderId="16" xfId="6" applyNumberFormat="1" applyFont="1" applyFill="1" applyBorder="1"/>
    <xf numFmtId="3" fontId="9" fillId="4" borderId="15" xfId="6" applyNumberFormat="1" applyFont="1" applyFill="1" applyBorder="1"/>
    <xf numFmtId="166" fontId="9" fillId="4" borderId="15" xfId="6" applyNumberFormat="1" applyFont="1" applyFill="1" applyBorder="1"/>
    <xf numFmtId="166" fontId="9" fillId="4" borderId="6" xfId="6" applyNumberFormat="1" applyFont="1" applyFill="1" applyBorder="1"/>
    <xf numFmtId="166" fontId="9" fillId="4" borderId="7" xfId="6" applyNumberFormat="1" applyFont="1" applyFill="1" applyBorder="1"/>
    <xf numFmtId="3" fontId="9" fillId="4" borderId="16" xfId="6" applyNumberFormat="1" applyFont="1" applyFill="1" applyBorder="1" applyAlignment="1">
      <alignment horizontal="center"/>
    </xf>
    <xf numFmtId="166" fontId="9" fillId="4" borderId="29" xfId="6" applyNumberFormat="1" applyFont="1" applyFill="1" applyBorder="1"/>
    <xf numFmtId="3" fontId="6" fillId="0" borderId="43" xfId="6" applyNumberFormat="1" applyFont="1" applyBorder="1"/>
    <xf numFmtId="3" fontId="6" fillId="0" borderId="28" xfId="6" applyNumberFormat="1" applyFont="1" applyBorder="1"/>
    <xf numFmtId="166" fontId="12" fillId="4" borderId="16" xfId="6" applyNumberFormat="1" applyFont="1" applyFill="1" applyBorder="1"/>
    <xf numFmtId="166" fontId="12" fillId="4" borderId="7" xfId="6" applyNumberFormat="1" applyFont="1" applyFill="1" applyBorder="1"/>
    <xf numFmtId="0" fontId="6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7" fillId="0" borderId="16" xfId="0" applyFont="1" applyBorder="1" applyAlignment="1">
      <alignment horizontal="left" vertical="top"/>
    </xf>
    <xf numFmtId="0" fontId="7" fillId="0" borderId="6" xfId="0" applyFont="1" applyBorder="1" applyAlignment="1"/>
    <xf numFmtId="0" fontId="7" fillId="0" borderId="33" xfId="0" applyFont="1" applyBorder="1" applyAlignment="1"/>
    <xf numFmtId="0" fontId="7" fillId="3" borderId="4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42" xfId="0" applyFont="1" applyFill="1" applyBorder="1" applyAlignment="1">
      <alignment horizontal="center" vertical="top" wrapText="1"/>
    </xf>
    <xf numFmtId="0" fontId="7" fillId="3" borderId="25" xfId="0" applyFont="1" applyFill="1" applyBorder="1" applyAlignment="1">
      <alignment vertical="top" wrapText="1"/>
    </xf>
    <xf numFmtId="0" fontId="6" fillId="3" borderId="31" xfId="6" applyFont="1" applyFill="1" applyBorder="1" applyAlignment="1">
      <alignment horizontal="center" vertical="top" wrapText="1"/>
    </xf>
    <xf numFmtId="0" fontId="6" fillId="3" borderId="60" xfId="6" applyFont="1" applyFill="1" applyBorder="1" applyAlignment="1">
      <alignment horizontal="center" vertical="top" wrapText="1"/>
    </xf>
    <xf numFmtId="0" fontId="19" fillId="0" borderId="27" xfId="0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19" fillId="3" borderId="23" xfId="0" applyFont="1" applyFill="1" applyBorder="1" applyAlignment="1">
      <alignment horizontal="center" wrapText="1"/>
    </xf>
    <xf numFmtId="0" fontId="19" fillId="3" borderId="14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wrapText="1"/>
    </xf>
    <xf numFmtId="0" fontId="19" fillId="3" borderId="29" xfId="0" applyFont="1" applyFill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5" xfId="0" applyFont="1" applyBorder="1" applyAlignment="1">
      <alignment horizontal="center"/>
    </xf>
    <xf numFmtId="0" fontId="19" fillId="0" borderId="33" xfId="0" applyFont="1" applyBorder="1" applyAlignment="1">
      <alignment horizontal="center" wrapText="1"/>
    </xf>
    <xf numFmtId="0" fontId="19" fillId="0" borderId="5" xfId="0" applyFont="1" applyBorder="1" applyAlignment="1">
      <alignment horizontal="center" wrapText="1"/>
    </xf>
    <xf numFmtId="3" fontId="6" fillId="0" borderId="53" xfId="6" applyNumberFormat="1" applyFont="1" applyFill="1" applyBorder="1"/>
    <xf numFmtId="0" fontId="20" fillId="0" borderId="18" xfId="9" applyFont="1" applyBorder="1"/>
    <xf numFmtId="0" fontId="8" fillId="0" borderId="18" xfId="9" applyFont="1" applyBorder="1"/>
    <xf numFmtId="0" fontId="14" fillId="0" borderId="18" xfId="0" applyFont="1" applyBorder="1"/>
    <xf numFmtId="0" fontId="6" fillId="0" borderId="43" xfId="0" applyFont="1" applyBorder="1"/>
    <xf numFmtId="3" fontId="6" fillId="0" borderId="43" xfId="6" quotePrefix="1" applyNumberFormat="1" applyFont="1" applyFill="1" applyBorder="1"/>
    <xf numFmtId="166" fontId="6" fillId="0" borderId="46" xfId="6" applyNumberFormat="1" applyFont="1" applyFill="1" applyBorder="1"/>
    <xf numFmtId="166" fontId="6" fillId="3" borderId="53" xfId="6" applyNumberFormat="1" applyFont="1" applyFill="1" applyBorder="1"/>
    <xf numFmtId="166" fontId="6" fillId="3" borderId="18" xfId="6" applyNumberFormat="1" applyFont="1" applyFill="1" applyBorder="1"/>
    <xf numFmtId="166" fontId="6" fillId="3" borderId="43" xfId="6" applyNumberFormat="1" applyFont="1" applyFill="1" applyBorder="1"/>
    <xf numFmtId="166" fontId="6" fillId="3" borderId="58" xfId="6" applyNumberFormat="1" applyFont="1" applyFill="1" applyBorder="1"/>
    <xf numFmtId="166" fontId="6" fillId="0" borderId="44" xfId="6" applyNumberFormat="1" applyFont="1" applyFill="1" applyBorder="1"/>
    <xf numFmtId="166" fontId="7" fillId="0" borderId="45" xfId="6" applyNumberFormat="1" applyFont="1" applyFill="1" applyBorder="1"/>
    <xf numFmtId="3" fontId="6" fillId="0" borderId="17" xfId="6" applyNumberFormat="1" applyFont="1" applyFill="1" applyBorder="1"/>
    <xf numFmtId="0" fontId="20" fillId="0" borderId="1" xfId="9" applyFont="1" applyBorder="1"/>
    <xf numFmtId="0" fontId="8" fillId="0" borderId="1" xfId="9" applyFont="1" applyBorder="1"/>
    <xf numFmtId="0" fontId="6" fillId="0" borderId="1" xfId="0" applyFont="1" applyBorder="1"/>
    <xf numFmtId="3" fontId="6" fillId="0" borderId="43" xfId="6" applyNumberFormat="1" applyFont="1" applyFill="1" applyBorder="1"/>
    <xf numFmtId="166" fontId="6" fillId="0" borderId="47" xfId="6" applyNumberFormat="1" applyFont="1" applyFill="1" applyBorder="1"/>
    <xf numFmtId="166" fontId="6" fillId="3" borderId="1" xfId="6" applyNumberFormat="1" applyFont="1" applyFill="1" applyBorder="1"/>
    <xf numFmtId="166" fontId="6" fillId="3" borderId="48" xfId="6" applyNumberFormat="1" applyFont="1" applyFill="1" applyBorder="1"/>
    <xf numFmtId="166" fontId="6" fillId="3" borderId="59" xfId="6" applyNumberFormat="1" applyFont="1" applyFill="1" applyBorder="1"/>
    <xf numFmtId="3" fontId="6" fillId="0" borderId="26" xfId="6" applyNumberFormat="1" applyFont="1" applyFill="1" applyBorder="1"/>
    <xf numFmtId="0" fontId="20" fillId="0" borderId="2" xfId="9" applyFont="1" applyBorder="1"/>
    <xf numFmtId="0" fontId="8" fillId="0" borderId="2" xfId="9" applyFont="1" applyBorder="1"/>
    <xf numFmtId="0" fontId="6" fillId="0" borderId="2" xfId="0" applyFont="1" applyBorder="1"/>
    <xf numFmtId="0" fontId="6" fillId="0" borderId="28" xfId="0" applyFont="1" applyBorder="1"/>
    <xf numFmtId="3" fontId="6" fillId="0" borderId="28" xfId="6" applyNumberFormat="1" applyFont="1" applyFill="1" applyBorder="1"/>
    <xf numFmtId="166" fontId="6" fillId="0" borderId="51" xfId="6" applyNumberFormat="1" applyFont="1" applyFill="1" applyBorder="1"/>
    <xf numFmtId="166" fontId="6" fillId="3" borderId="26" xfId="6" applyNumberFormat="1" applyFont="1" applyFill="1" applyBorder="1"/>
    <xf numFmtId="166" fontId="6" fillId="3" borderId="34" xfId="6" applyNumberFormat="1" applyFont="1" applyFill="1" applyBorder="1"/>
    <xf numFmtId="166" fontId="6" fillId="3" borderId="28" xfId="6" applyNumberFormat="1" applyFont="1" applyFill="1" applyBorder="1"/>
    <xf numFmtId="166" fontId="6" fillId="3" borderId="57" xfId="6" applyNumberFormat="1" applyFont="1" applyFill="1" applyBorder="1"/>
    <xf numFmtId="166" fontId="6" fillId="0" borderId="49" xfId="6" applyNumberFormat="1" applyFont="1" applyFill="1" applyBorder="1"/>
    <xf numFmtId="166" fontId="7" fillId="0" borderId="0" xfId="6" applyNumberFormat="1" applyFont="1" applyFill="1" applyBorder="1"/>
    <xf numFmtId="166" fontId="6" fillId="3" borderId="2" xfId="6" applyNumberFormat="1" applyFont="1" applyFill="1" applyBorder="1"/>
    <xf numFmtId="166" fontId="6" fillId="3" borderId="50" xfId="6" applyNumberFormat="1" applyFont="1" applyFill="1" applyBorder="1"/>
    <xf numFmtId="166" fontId="6" fillId="3" borderId="42" xfId="6" applyNumberFormat="1" applyFont="1" applyFill="1" applyBorder="1"/>
    <xf numFmtId="3" fontId="6" fillId="4" borderId="23" xfId="6" applyNumberFormat="1" applyFont="1" applyFill="1" applyBorder="1"/>
    <xf numFmtId="0" fontId="21" fillId="4" borderId="14" xfId="9" applyFont="1" applyFill="1" applyBorder="1"/>
    <xf numFmtId="0" fontId="22" fillId="4" borderId="14" xfId="9" applyFont="1" applyFill="1" applyBorder="1"/>
    <xf numFmtId="0" fontId="20" fillId="4" borderId="14" xfId="9" applyFont="1" applyFill="1" applyBorder="1"/>
    <xf numFmtId="0" fontId="6" fillId="4" borderId="14" xfId="0" applyFont="1" applyFill="1" applyBorder="1"/>
    <xf numFmtId="0" fontId="7" fillId="4" borderId="15" xfId="0" applyFont="1" applyFill="1" applyBorder="1"/>
    <xf numFmtId="166" fontId="7" fillId="4" borderId="15" xfId="0" applyNumberFormat="1" applyFont="1" applyFill="1" applyBorder="1"/>
    <xf numFmtId="166" fontId="7" fillId="4" borderId="7" xfId="0" applyNumberFormat="1" applyFont="1" applyFill="1" applyBorder="1"/>
    <xf numFmtId="166" fontId="7" fillId="4" borderId="29" xfId="0" applyNumberFormat="1" applyFont="1" applyFill="1" applyBorder="1"/>
    <xf numFmtId="166" fontId="7" fillId="4" borderId="6" xfId="0" applyNumberFormat="1" applyFont="1" applyFill="1" applyBorder="1"/>
    <xf numFmtId="166" fontId="14" fillId="4" borderId="6" xfId="0" applyNumberFormat="1" applyFont="1" applyFill="1" applyBorder="1"/>
    <xf numFmtId="3" fontId="6" fillId="2" borderId="18" xfId="6" applyNumberFormat="1" applyFont="1" applyFill="1" applyBorder="1"/>
    <xf numFmtId="0" fontId="6" fillId="0" borderId="18" xfId="0" applyFont="1" applyBorder="1"/>
    <xf numFmtId="166" fontId="10" fillId="3" borderId="46" xfId="6" applyNumberFormat="1" applyFont="1" applyFill="1" applyBorder="1"/>
    <xf numFmtId="3" fontId="7" fillId="0" borderId="19" xfId="6" applyNumberFormat="1" applyFont="1" applyFill="1" applyBorder="1" applyAlignment="1">
      <alignment horizontal="center"/>
    </xf>
    <xf numFmtId="3" fontId="6" fillId="2" borderId="1" xfId="6" applyNumberFormat="1" applyFont="1" applyFill="1" applyBorder="1"/>
    <xf numFmtId="166" fontId="6" fillId="3" borderId="46" xfId="6" applyNumberFormat="1" applyFont="1" applyFill="1" applyBorder="1"/>
    <xf numFmtId="3" fontId="6" fillId="0" borderId="1" xfId="6" applyNumberFormat="1" applyFont="1" applyFill="1" applyBorder="1"/>
    <xf numFmtId="3" fontId="6" fillId="0" borderId="41" xfId="6" applyNumberFormat="1" applyFont="1" applyFill="1" applyBorder="1"/>
    <xf numFmtId="3" fontId="6" fillId="2" borderId="2" xfId="6" applyNumberFormat="1" applyFont="1" applyFill="1" applyBorder="1"/>
    <xf numFmtId="0" fontId="14" fillId="0" borderId="34" xfId="0" applyFont="1" applyBorder="1"/>
    <xf numFmtId="3" fontId="18" fillId="4" borderId="23" xfId="6" applyNumberFormat="1" applyFont="1" applyFill="1" applyBorder="1"/>
    <xf numFmtId="3" fontId="23" fillId="4" borderId="14" xfId="6" applyNumberFormat="1" applyFont="1" applyFill="1" applyBorder="1"/>
    <xf numFmtId="3" fontId="18" fillId="4" borderId="14" xfId="6" applyNumberFormat="1" applyFont="1" applyFill="1" applyBorder="1"/>
    <xf numFmtId="3" fontId="23" fillId="4" borderId="15" xfId="6" applyNumberFormat="1" applyFont="1" applyFill="1" applyBorder="1"/>
    <xf numFmtId="166" fontId="23" fillId="4" borderId="15" xfId="6" applyNumberFormat="1" applyFont="1" applyFill="1" applyBorder="1"/>
    <xf numFmtId="166" fontId="23" fillId="4" borderId="7" xfId="6" applyNumberFormat="1" applyFont="1" applyFill="1" applyBorder="1"/>
    <xf numFmtId="166" fontId="23" fillId="4" borderId="29" xfId="6" applyNumberFormat="1" applyFont="1" applyFill="1" applyBorder="1"/>
    <xf numFmtId="166" fontId="23" fillId="4" borderId="6" xfId="6" applyNumberFormat="1" applyFont="1" applyFill="1" applyBorder="1"/>
    <xf numFmtId="3" fontId="23" fillId="4" borderId="16" xfId="6" applyNumberFormat="1" applyFont="1" applyFill="1" applyBorder="1" applyAlignment="1">
      <alignment horizontal="center"/>
    </xf>
    <xf numFmtId="3" fontId="6" fillId="0" borderId="18" xfId="6" applyNumberFormat="1" applyFont="1" applyFill="1" applyBorder="1"/>
    <xf numFmtId="3" fontId="6" fillId="0" borderId="18" xfId="6" applyNumberFormat="1" applyFont="1" applyBorder="1"/>
    <xf numFmtId="3" fontId="14" fillId="0" borderId="43" xfId="6" applyNumberFormat="1" applyFont="1" applyBorder="1"/>
    <xf numFmtId="3" fontId="6" fillId="0" borderId="2" xfId="6" applyNumberFormat="1" applyFont="1" applyBorder="1"/>
    <xf numFmtId="3" fontId="14" fillId="0" borderId="28" xfId="6" applyNumberFormat="1" applyFont="1" applyBorder="1"/>
    <xf numFmtId="3" fontId="7" fillId="0" borderId="34" xfId="6" applyNumberFormat="1" applyFont="1" applyBorder="1" applyAlignment="1">
      <alignment wrapText="1"/>
    </xf>
    <xf numFmtId="3" fontId="6" fillId="0" borderId="34" xfId="6" applyNumberFormat="1" applyFont="1" applyBorder="1"/>
    <xf numFmtId="3" fontId="6" fillId="2" borderId="34" xfId="6" applyNumberFormat="1" applyFont="1" applyFill="1" applyBorder="1"/>
    <xf numFmtId="3" fontId="6" fillId="2" borderId="28" xfId="6" applyNumberFormat="1" applyFont="1" applyFill="1" applyBorder="1"/>
    <xf numFmtId="166" fontId="14" fillId="3" borderId="57" xfId="6" applyNumberFormat="1" applyFont="1" applyFill="1" applyBorder="1"/>
    <xf numFmtId="166" fontId="6" fillId="0" borderId="35" xfId="6" applyNumberFormat="1" applyFont="1" applyFill="1" applyBorder="1"/>
    <xf numFmtId="166" fontId="14" fillId="0" borderId="12" xfId="6" applyNumberFormat="1" applyFont="1" applyFill="1" applyBorder="1"/>
    <xf numFmtId="3" fontId="7" fillId="4" borderId="16" xfId="6" applyNumberFormat="1" applyFont="1" applyFill="1" applyBorder="1"/>
    <xf numFmtId="166" fontId="12" fillId="4" borderId="33" xfId="6" applyNumberFormat="1" applyFont="1" applyFill="1" applyBorder="1"/>
    <xf numFmtId="166" fontId="12" fillId="4" borderId="12" xfId="6" applyNumberFormat="1" applyFont="1" applyFill="1" applyBorder="1"/>
    <xf numFmtId="166" fontId="14" fillId="4" borderId="15" xfId="0" applyNumberFormat="1" applyFont="1" applyFill="1" applyBorder="1"/>
    <xf numFmtId="0" fontId="7" fillId="0" borderId="4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3" borderId="3" xfId="6" applyFont="1" applyFill="1" applyBorder="1" applyAlignment="1">
      <alignment horizontal="center" vertical="top"/>
    </xf>
    <xf numFmtId="0" fontId="7" fillId="3" borderId="8" xfId="6" applyFont="1" applyFill="1" applyBorder="1" applyAlignment="1">
      <alignment horizontal="center" vertical="top"/>
    </xf>
    <xf numFmtId="0" fontId="7" fillId="3" borderId="56" xfId="6" applyFont="1" applyFill="1" applyBorder="1" applyAlignment="1">
      <alignment horizontal="center" vertical="top"/>
    </xf>
    <xf numFmtId="0" fontId="7" fillId="3" borderId="39" xfId="6" applyFont="1" applyFill="1" applyBorder="1" applyAlignment="1">
      <alignment horizontal="center" vertical="top"/>
    </xf>
    <xf numFmtId="0" fontId="7" fillId="3" borderId="40" xfId="6" applyFont="1" applyFill="1" applyBorder="1" applyAlignment="1">
      <alignment horizontal="center" vertical="top"/>
    </xf>
    <xf numFmtId="0" fontId="7" fillId="3" borderId="55" xfId="6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39" xfId="0" applyFont="1" applyBorder="1" applyAlignment="1">
      <alignment vertical="top"/>
    </xf>
    <xf numFmtId="0" fontId="6" fillId="3" borderId="36" xfId="0" applyFont="1" applyFill="1" applyBorder="1" applyAlignment="1">
      <alignment horizontal="center"/>
    </xf>
    <xf numFmtId="0" fontId="6" fillId="3" borderId="37" xfId="0" applyFont="1" applyFill="1" applyBorder="1"/>
    <xf numFmtId="0" fontId="6" fillId="3" borderId="38" xfId="0" applyFont="1" applyFill="1" applyBorder="1"/>
    <xf numFmtId="0" fontId="7" fillId="2" borderId="25" xfId="0" applyFont="1" applyFill="1" applyBorder="1" applyAlignment="1">
      <alignment horizontal="center" vertical="top" wrapText="1"/>
    </xf>
    <xf numFmtId="0" fontId="7" fillId="2" borderId="35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top" wrapText="1"/>
    </xf>
    <xf numFmtId="0" fontId="7" fillId="0" borderId="31" xfId="6" applyFont="1" applyBorder="1" applyAlignment="1">
      <alignment horizontal="center" vertical="top" wrapText="1"/>
    </xf>
    <xf numFmtId="0" fontId="6" fillId="0" borderId="34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7" fillId="0" borderId="4" xfId="6" applyFont="1" applyBorder="1" applyAlignment="1">
      <alignment horizontal="center" vertical="top" wrapText="1"/>
    </xf>
    <xf numFmtId="0" fontId="6" fillId="0" borderId="28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7" fillId="0" borderId="12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31" xfId="6" applyFont="1" applyBorder="1" applyAlignment="1">
      <alignment horizontal="center" vertical="center" wrapText="1"/>
    </xf>
    <xf numFmtId="0" fontId="7" fillId="0" borderId="34" xfId="6" applyFont="1" applyBorder="1" applyAlignment="1">
      <alignment horizontal="center" vertical="center" wrapText="1"/>
    </xf>
    <xf numFmtId="0" fontId="7" fillId="0" borderId="10" xfId="6" applyFont="1" applyBorder="1" applyAlignment="1">
      <alignment horizontal="center" vertical="center" wrapText="1"/>
    </xf>
    <xf numFmtId="0" fontId="7" fillId="0" borderId="32" xfId="6" applyFont="1" applyBorder="1" applyAlignment="1">
      <alignment horizontal="center" vertical="top" wrapText="1"/>
    </xf>
    <xf numFmtId="0" fontId="7" fillId="0" borderId="35" xfId="6" applyFont="1" applyBorder="1" applyAlignment="1">
      <alignment horizontal="center" vertical="top" wrapText="1"/>
    </xf>
    <xf numFmtId="0" fontId="7" fillId="0" borderId="30" xfId="6" applyFont="1" applyBorder="1" applyAlignment="1">
      <alignment horizontal="center" vertical="top" wrapText="1"/>
    </xf>
    <xf numFmtId="0" fontId="7" fillId="0" borderId="34" xfId="6" applyFont="1" applyBorder="1" applyAlignment="1">
      <alignment horizontal="center" vertical="top" wrapText="1"/>
    </xf>
    <xf numFmtId="0" fontId="7" fillId="0" borderId="10" xfId="6" applyFont="1" applyBorder="1" applyAlignment="1">
      <alignment horizontal="center" vertical="top" wrapText="1"/>
    </xf>
  </cellXfs>
  <cellStyles count="11">
    <cellStyle name="Excel_BuiltIn_Comma" xfId="2"/>
    <cellStyle name="Heading" xfId="3"/>
    <cellStyle name="Heading1" xfId="4"/>
    <cellStyle name="Normal" xfId="0" builtinId="0"/>
    <cellStyle name="Normal 2" xfId="5"/>
    <cellStyle name="Normal 4" xfId="6"/>
    <cellStyle name="Normal_Sheet1" xfId="10"/>
    <cellStyle name="Result" xfId="7"/>
    <cellStyle name="Result2" xfId="8"/>
    <cellStyle name="Обычный 2" xfId="9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35"/>
  <sheetViews>
    <sheetView tabSelected="1" workbookViewId="0">
      <selection activeCell="B1" sqref="B1"/>
    </sheetView>
  </sheetViews>
  <sheetFormatPr defaultRowHeight="15"/>
  <cols>
    <col min="1" max="1" width="4" customWidth="1"/>
    <col min="2" max="2" width="27" customWidth="1"/>
    <col min="3" max="3" width="12.5703125" customWidth="1"/>
    <col min="4" max="5" width="7.42578125" customWidth="1"/>
    <col min="8" max="8" width="8.28515625" customWidth="1"/>
    <col min="9" max="9" width="10.140625" customWidth="1"/>
    <col min="10" max="10" width="10.42578125" customWidth="1"/>
    <col min="11" max="11" width="11.85546875" customWidth="1"/>
    <col min="21" max="21" width="12" customWidth="1"/>
    <col min="22" max="22" width="12.42578125" customWidth="1"/>
    <col min="29" max="29" width="12.42578125" customWidth="1"/>
  </cols>
  <sheetData>
    <row r="1" spans="1:30" ht="28.5" customHeight="1" thickBot="1">
      <c r="A1" s="25"/>
      <c r="B1" s="26" t="s">
        <v>36</v>
      </c>
      <c r="C1" s="27"/>
      <c r="D1" s="28"/>
      <c r="E1" s="28"/>
      <c r="F1" s="28"/>
      <c r="G1" s="28"/>
      <c r="H1" s="28"/>
      <c r="I1" s="28"/>
      <c r="J1" s="29"/>
      <c r="K1" s="29"/>
      <c r="L1" s="29"/>
      <c r="M1" s="29"/>
      <c r="N1" s="29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0" ht="15.75" thickBot="1">
      <c r="A2" s="163"/>
      <c r="B2" s="166" t="s">
        <v>24</v>
      </c>
      <c r="C2" s="169" t="s">
        <v>0</v>
      </c>
      <c r="D2" s="156" t="s">
        <v>25</v>
      </c>
      <c r="E2" s="156" t="s">
        <v>26</v>
      </c>
      <c r="F2" s="156" t="s">
        <v>27</v>
      </c>
      <c r="G2" s="156" t="s">
        <v>28</v>
      </c>
      <c r="H2" s="156" t="s">
        <v>29</v>
      </c>
      <c r="I2" s="156" t="s">
        <v>37</v>
      </c>
      <c r="J2" s="159" t="s">
        <v>38</v>
      </c>
      <c r="K2" s="145" t="s">
        <v>21</v>
      </c>
      <c r="L2" s="30" t="s">
        <v>34</v>
      </c>
      <c r="M2" s="31"/>
      <c r="N2" s="31"/>
      <c r="O2" s="31"/>
      <c r="P2" s="31"/>
      <c r="Q2" s="31"/>
      <c r="R2" s="31"/>
      <c r="S2" s="31"/>
      <c r="T2" s="32"/>
      <c r="U2" s="153" t="s">
        <v>10</v>
      </c>
      <c r="V2" s="137" t="s">
        <v>14</v>
      </c>
      <c r="W2" s="139" t="s">
        <v>30</v>
      </c>
      <c r="X2" s="140"/>
      <c r="Y2" s="140"/>
      <c r="Z2" s="140"/>
      <c r="AA2" s="140"/>
      <c r="AB2" s="141"/>
      <c r="AC2" s="145" t="s">
        <v>22</v>
      </c>
      <c r="AD2" s="145" t="s">
        <v>8</v>
      </c>
    </row>
    <row r="3" spans="1:30" ht="15.75" thickBot="1">
      <c r="A3" s="164"/>
      <c r="B3" s="167"/>
      <c r="C3" s="170"/>
      <c r="D3" s="172"/>
      <c r="E3" s="172"/>
      <c r="F3" s="157"/>
      <c r="G3" s="157"/>
      <c r="H3" s="157"/>
      <c r="I3" s="157"/>
      <c r="J3" s="160"/>
      <c r="K3" s="146"/>
      <c r="L3" s="148" t="s">
        <v>20</v>
      </c>
      <c r="M3" s="150" t="s">
        <v>91</v>
      </c>
      <c r="N3" s="151"/>
      <c r="O3" s="151"/>
      <c r="P3" s="151"/>
      <c r="Q3" s="151"/>
      <c r="R3" s="151"/>
      <c r="S3" s="151"/>
      <c r="T3" s="152"/>
      <c r="U3" s="154"/>
      <c r="V3" s="138"/>
      <c r="W3" s="142"/>
      <c r="X3" s="143"/>
      <c r="Y3" s="143"/>
      <c r="Z3" s="143"/>
      <c r="AA3" s="143"/>
      <c r="AB3" s="144"/>
      <c r="AC3" s="146"/>
      <c r="AD3" s="146"/>
    </row>
    <row r="4" spans="1:30" ht="97.5" customHeight="1" thickBot="1">
      <c r="A4" s="165"/>
      <c r="B4" s="168"/>
      <c r="C4" s="171"/>
      <c r="D4" s="173"/>
      <c r="E4" s="173"/>
      <c r="F4" s="158"/>
      <c r="G4" s="158"/>
      <c r="H4" s="158"/>
      <c r="I4" s="158"/>
      <c r="J4" s="161"/>
      <c r="K4" s="162"/>
      <c r="L4" s="149"/>
      <c r="M4" s="33" t="s">
        <v>15</v>
      </c>
      <c r="N4" s="34" t="s">
        <v>1</v>
      </c>
      <c r="O4" s="34" t="s">
        <v>3</v>
      </c>
      <c r="P4" s="34" t="s">
        <v>4</v>
      </c>
      <c r="Q4" s="34" t="s">
        <v>18</v>
      </c>
      <c r="R4" s="34" t="s">
        <v>19</v>
      </c>
      <c r="S4" s="34" t="s">
        <v>7</v>
      </c>
      <c r="T4" s="35" t="s">
        <v>2</v>
      </c>
      <c r="U4" s="155"/>
      <c r="V4" s="138"/>
      <c r="W4" s="36" t="s">
        <v>15</v>
      </c>
      <c r="X4" s="37" t="s">
        <v>16</v>
      </c>
      <c r="Y4" s="37" t="s">
        <v>5</v>
      </c>
      <c r="Z4" s="37" t="s">
        <v>17</v>
      </c>
      <c r="AA4" s="37" t="s">
        <v>11</v>
      </c>
      <c r="AB4" s="38" t="s">
        <v>6</v>
      </c>
      <c r="AC4" s="147"/>
      <c r="AD4" s="146"/>
    </row>
    <row r="5" spans="1:30" ht="15.75" thickBot="1">
      <c r="A5" s="39">
        <v>1</v>
      </c>
      <c r="B5" s="40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  <c r="H5" s="41">
        <v>8</v>
      </c>
      <c r="I5" s="41">
        <v>9</v>
      </c>
      <c r="J5" s="42">
        <v>10</v>
      </c>
      <c r="K5" s="43">
        <v>11</v>
      </c>
      <c r="L5" s="44">
        <v>12</v>
      </c>
      <c r="M5" s="45">
        <v>13</v>
      </c>
      <c r="N5" s="46">
        <v>14</v>
      </c>
      <c r="O5" s="47">
        <v>15</v>
      </c>
      <c r="P5" s="47">
        <v>16</v>
      </c>
      <c r="Q5" s="47">
        <v>17</v>
      </c>
      <c r="R5" s="47">
        <v>18</v>
      </c>
      <c r="S5" s="47">
        <v>19</v>
      </c>
      <c r="T5" s="48">
        <v>20</v>
      </c>
      <c r="U5" s="49">
        <v>21</v>
      </c>
      <c r="V5" s="50" t="s">
        <v>12</v>
      </c>
      <c r="W5" s="45">
        <v>23</v>
      </c>
      <c r="X5" s="47">
        <v>24</v>
      </c>
      <c r="Y5" s="47">
        <v>25</v>
      </c>
      <c r="Z5" s="47">
        <v>26</v>
      </c>
      <c r="AA5" s="47">
        <v>27</v>
      </c>
      <c r="AB5" s="48">
        <v>28</v>
      </c>
      <c r="AC5" s="51" t="s">
        <v>13</v>
      </c>
      <c r="AD5" s="52">
        <v>30</v>
      </c>
    </row>
    <row r="6" spans="1:30">
      <c r="A6" s="53">
        <v>1</v>
      </c>
      <c r="B6" s="55" t="s">
        <v>39</v>
      </c>
      <c r="C6" s="55" t="s">
        <v>40</v>
      </c>
      <c r="D6" s="54">
        <v>338</v>
      </c>
      <c r="E6" s="56" t="s">
        <v>41</v>
      </c>
      <c r="F6" s="57">
        <v>175</v>
      </c>
      <c r="G6" s="57">
        <v>244</v>
      </c>
      <c r="H6" s="57">
        <v>96</v>
      </c>
      <c r="I6" s="57">
        <v>515</v>
      </c>
      <c r="J6" s="58">
        <v>492</v>
      </c>
      <c r="K6" s="10">
        <v>3621.5</v>
      </c>
      <c r="L6" s="59">
        <v>3.4</v>
      </c>
      <c r="M6" s="60">
        <f>SUM(N6:T6)</f>
        <v>116.80000000000001</v>
      </c>
      <c r="N6" s="61">
        <v>113.4</v>
      </c>
      <c r="O6" s="61"/>
      <c r="P6" s="61">
        <v>3.4</v>
      </c>
      <c r="Q6" s="61"/>
      <c r="R6" s="61"/>
      <c r="S6" s="62"/>
      <c r="T6" s="63"/>
      <c r="U6" s="64">
        <v>48.5</v>
      </c>
      <c r="V6" s="65">
        <f>K6+M6+U6</f>
        <v>3786.8</v>
      </c>
      <c r="W6" s="60">
        <f>SUM(X6:AB6)</f>
        <v>254.1</v>
      </c>
      <c r="X6" s="61">
        <v>202.1</v>
      </c>
      <c r="Y6" s="61"/>
      <c r="Z6" s="61"/>
      <c r="AA6" s="62"/>
      <c r="AB6" s="63">
        <v>52</v>
      </c>
      <c r="AC6" s="5">
        <f>V6+W6</f>
        <v>4040.9</v>
      </c>
      <c r="AD6" s="1" t="s">
        <v>9</v>
      </c>
    </row>
    <row r="7" spans="1:30">
      <c r="A7" s="66">
        <v>2</v>
      </c>
      <c r="B7" s="68" t="s">
        <v>42</v>
      </c>
      <c r="C7" s="68" t="s">
        <v>43</v>
      </c>
      <c r="D7" s="67">
        <v>338</v>
      </c>
      <c r="E7" s="69" t="s">
        <v>44</v>
      </c>
      <c r="F7" s="57">
        <v>226</v>
      </c>
      <c r="G7" s="57">
        <v>177</v>
      </c>
      <c r="H7" s="57">
        <v>103</v>
      </c>
      <c r="I7" s="57">
        <v>506</v>
      </c>
      <c r="J7" s="70">
        <v>472</v>
      </c>
      <c r="K7" s="10">
        <v>3489.8</v>
      </c>
      <c r="L7" s="59">
        <v>340.4</v>
      </c>
      <c r="M7" s="60">
        <f t="shared" ref="M7:M32" si="0">SUM(N7:T7)</f>
        <v>757.4</v>
      </c>
      <c r="N7" s="61">
        <v>70.5</v>
      </c>
      <c r="O7" s="61">
        <v>346.5</v>
      </c>
      <c r="P7" s="61">
        <v>340.4</v>
      </c>
      <c r="Q7" s="61"/>
      <c r="R7" s="61"/>
      <c r="S7" s="62"/>
      <c r="T7" s="63"/>
      <c r="U7" s="71"/>
      <c r="V7" s="65">
        <f t="shared" ref="V7:V32" si="1">K7+M7+U7</f>
        <v>4247.2</v>
      </c>
      <c r="W7" s="60">
        <f t="shared" ref="W7:W32" si="2">SUM(X7:AB7)</f>
        <v>549.9</v>
      </c>
      <c r="X7" s="72">
        <v>261</v>
      </c>
      <c r="Y7" s="72"/>
      <c r="Z7" s="72"/>
      <c r="AA7" s="73">
        <v>52.4</v>
      </c>
      <c r="AB7" s="74">
        <v>236.5</v>
      </c>
      <c r="AC7" s="5">
        <f t="shared" ref="AC7:AC32" si="3">V7+W7</f>
        <v>4797.0999999999995</v>
      </c>
      <c r="AD7" s="2" t="s">
        <v>9</v>
      </c>
    </row>
    <row r="8" spans="1:30">
      <c r="A8" s="53">
        <v>3</v>
      </c>
      <c r="B8" s="68" t="s">
        <v>45</v>
      </c>
      <c r="C8" s="68" t="s">
        <v>46</v>
      </c>
      <c r="D8" s="67">
        <v>338</v>
      </c>
      <c r="E8" s="69" t="s">
        <v>44</v>
      </c>
      <c r="F8" s="57">
        <v>112</v>
      </c>
      <c r="G8" s="57">
        <v>118</v>
      </c>
      <c r="H8" s="57">
        <v>41</v>
      </c>
      <c r="I8" s="57">
        <v>271</v>
      </c>
      <c r="J8" s="70">
        <v>252</v>
      </c>
      <c r="K8" s="10">
        <v>2041.7</v>
      </c>
      <c r="L8" s="59">
        <v>364.9</v>
      </c>
      <c r="M8" s="60">
        <f t="shared" si="0"/>
        <v>527.29999999999995</v>
      </c>
      <c r="N8" s="61">
        <v>162.4</v>
      </c>
      <c r="O8" s="61"/>
      <c r="P8" s="61">
        <v>364.9</v>
      </c>
      <c r="Q8" s="61"/>
      <c r="R8" s="61"/>
      <c r="S8" s="62"/>
      <c r="T8" s="63"/>
      <c r="U8" s="71">
        <v>48.5</v>
      </c>
      <c r="V8" s="65">
        <f t="shared" si="1"/>
        <v>2617.5</v>
      </c>
      <c r="W8" s="60">
        <f t="shared" si="2"/>
        <v>178.9</v>
      </c>
      <c r="X8" s="72">
        <v>129.4</v>
      </c>
      <c r="Y8" s="72"/>
      <c r="Z8" s="72"/>
      <c r="AA8" s="73"/>
      <c r="AB8" s="74">
        <v>49.5</v>
      </c>
      <c r="AC8" s="5">
        <f t="shared" si="3"/>
        <v>2796.4</v>
      </c>
      <c r="AD8" s="2" t="s">
        <v>9</v>
      </c>
    </row>
    <row r="9" spans="1:30">
      <c r="A9" s="66">
        <v>4</v>
      </c>
      <c r="B9" s="68" t="s">
        <v>47</v>
      </c>
      <c r="C9" s="68" t="s">
        <v>48</v>
      </c>
      <c r="D9" s="67">
        <v>338</v>
      </c>
      <c r="E9" s="69" t="s">
        <v>23</v>
      </c>
      <c r="F9" s="57">
        <v>116</v>
      </c>
      <c r="G9" s="57">
        <v>155</v>
      </c>
      <c r="H9" s="57">
        <v>52</v>
      </c>
      <c r="I9" s="57">
        <v>323</v>
      </c>
      <c r="J9" s="70">
        <v>305</v>
      </c>
      <c r="K9" s="10">
        <v>2390.5</v>
      </c>
      <c r="L9" s="59">
        <v>16.2</v>
      </c>
      <c r="M9" s="60">
        <f t="shared" si="0"/>
        <v>43.2</v>
      </c>
      <c r="N9" s="61">
        <v>27</v>
      </c>
      <c r="O9" s="61"/>
      <c r="P9" s="61">
        <v>16.2</v>
      </c>
      <c r="Q9" s="61"/>
      <c r="R9" s="61"/>
      <c r="S9" s="62"/>
      <c r="T9" s="63"/>
      <c r="U9" s="71">
        <v>48.5</v>
      </c>
      <c r="V9" s="65">
        <f t="shared" si="1"/>
        <v>2482.1999999999998</v>
      </c>
      <c r="W9" s="60">
        <f t="shared" si="2"/>
        <v>134</v>
      </c>
      <c r="X9" s="72">
        <v>134</v>
      </c>
      <c r="Y9" s="72"/>
      <c r="Z9" s="72"/>
      <c r="AA9" s="73"/>
      <c r="AB9" s="74"/>
      <c r="AC9" s="5">
        <f t="shared" si="3"/>
        <v>2616.1999999999998</v>
      </c>
      <c r="AD9" s="2" t="s">
        <v>9</v>
      </c>
    </row>
    <row r="10" spans="1:30" ht="15.75" thickBot="1">
      <c r="A10" s="75">
        <v>5</v>
      </c>
      <c r="B10" s="77" t="s">
        <v>49</v>
      </c>
      <c r="C10" s="77" t="s">
        <v>40</v>
      </c>
      <c r="D10" s="76">
        <v>338</v>
      </c>
      <c r="E10" s="78" t="s">
        <v>23</v>
      </c>
      <c r="F10" s="79">
        <v>110</v>
      </c>
      <c r="G10" s="79">
        <v>143</v>
      </c>
      <c r="H10" s="79">
        <v>113</v>
      </c>
      <c r="I10" s="79">
        <v>366</v>
      </c>
      <c r="J10" s="80">
        <v>363</v>
      </c>
      <c r="K10" s="11">
        <v>2772.3</v>
      </c>
      <c r="L10" s="81">
        <v>86.1</v>
      </c>
      <c r="M10" s="82">
        <f t="shared" si="0"/>
        <v>86.1</v>
      </c>
      <c r="N10" s="83"/>
      <c r="O10" s="83"/>
      <c r="P10" s="83">
        <v>86.1</v>
      </c>
      <c r="Q10" s="83"/>
      <c r="R10" s="83"/>
      <c r="S10" s="84"/>
      <c r="T10" s="85"/>
      <c r="U10" s="86"/>
      <c r="V10" s="87">
        <f t="shared" si="1"/>
        <v>2858.4</v>
      </c>
      <c r="W10" s="82">
        <f t="shared" si="2"/>
        <v>302.79999999999995</v>
      </c>
      <c r="X10" s="88">
        <v>127.1</v>
      </c>
      <c r="Y10" s="88"/>
      <c r="Z10" s="88"/>
      <c r="AA10" s="89"/>
      <c r="AB10" s="90">
        <v>175.7</v>
      </c>
      <c r="AC10" s="6">
        <f t="shared" si="3"/>
        <v>3161.2</v>
      </c>
      <c r="AD10" s="3" t="s">
        <v>9</v>
      </c>
    </row>
    <row r="11" spans="1:30" ht="15.75" thickBot="1">
      <c r="A11" s="91"/>
      <c r="B11" s="92" t="s">
        <v>31</v>
      </c>
      <c r="C11" s="93">
        <v>5</v>
      </c>
      <c r="D11" s="94"/>
      <c r="E11" s="95"/>
      <c r="F11" s="96">
        <f>SUM(F6:F10)</f>
        <v>739</v>
      </c>
      <c r="G11" s="96">
        <f t="shared" ref="G11:AC11" si="4">SUM(G6:G10)</f>
        <v>837</v>
      </c>
      <c r="H11" s="96">
        <f t="shared" si="4"/>
        <v>405</v>
      </c>
      <c r="I11" s="96">
        <f t="shared" si="4"/>
        <v>1981</v>
      </c>
      <c r="J11" s="96">
        <f t="shared" si="4"/>
        <v>1884</v>
      </c>
      <c r="K11" s="136">
        <f t="shared" si="4"/>
        <v>14315.8</v>
      </c>
      <c r="L11" s="97">
        <f t="shared" si="4"/>
        <v>811</v>
      </c>
      <c r="M11" s="98">
        <f t="shared" si="4"/>
        <v>1530.8</v>
      </c>
      <c r="N11" s="97">
        <f t="shared" si="4"/>
        <v>373.3</v>
      </c>
      <c r="O11" s="97">
        <f t="shared" si="4"/>
        <v>346.5</v>
      </c>
      <c r="P11" s="97">
        <f t="shared" si="4"/>
        <v>811</v>
      </c>
      <c r="Q11" s="97">
        <f t="shared" si="4"/>
        <v>0</v>
      </c>
      <c r="R11" s="97">
        <f t="shared" si="4"/>
        <v>0</v>
      </c>
      <c r="S11" s="97">
        <f t="shared" si="4"/>
        <v>0</v>
      </c>
      <c r="T11" s="99">
        <f t="shared" si="4"/>
        <v>0</v>
      </c>
      <c r="U11" s="100">
        <f t="shared" si="4"/>
        <v>145.5</v>
      </c>
      <c r="V11" s="97">
        <f t="shared" si="4"/>
        <v>15992.1</v>
      </c>
      <c r="W11" s="98">
        <f t="shared" si="4"/>
        <v>1419.7</v>
      </c>
      <c r="X11" s="97">
        <f t="shared" si="4"/>
        <v>853.6</v>
      </c>
      <c r="Y11" s="97">
        <f>SUM(Y6:Y10)</f>
        <v>0</v>
      </c>
      <c r="Z11" s="97">
        <f t="shared" si="4"/>
        <v>0</v>
      </c>
      <c r="AA11" s="97">
        <f t="shared" si="4"/>
        <v>52.4</v>
      </c>
      <c r="AB11" s="99">
        <f t="shared" si="4"/>
        <v>513.70000000000005</v>
      </c>
      <c r="AC11" s="101">
        <f t="shared" si="4"/>
        <v>17411.8</v>
      </c>
      <c r="AD11" s="4" t="s">
        <v>9</v>
      </c>
    </row>
    <row r="12" spans="1:30">
      <c r="A12" s="53">
        <v>1</v>
      </c>
      <c r="B12" s="102" t="s">
        <v>50</v>
      </c>
      <c r="C12" s="102" t="s">
        <v>51</v>
      </c>
      <c r="D12" s="102">
        <v>337</v>
      </c>
      <c r="E12" s="103" t="s">
        <v>23</v>
      </c>
      <c r="F12" s="70">
        <v>81</v>
      </c>
      <c r="G12" s="70">
        <v>82</v>
      </c>
      <c r="H12" s="70"/>
      <c r="I12" s="70">
        <v>163</v>
      </c>
      <c r="J12" s="70">
        <v>143</v>
      </c>
      <c r="K12" s="10">
        <v>1324.2</v>
      </c>
      <c r="L12" s="104"/>
      <c r="M12" s="60">
        <f t="shared" si="0"/>
        <v>0</v>
      </c>
      <c r="N12" s="61"/>
      <c r="O12" s="61"/>
      <c r="P12" s="61"/>
      <c r="Q12" s="61"/>
      <c r="R12" s="61"/>
      <c r="S12" s="62"/>
      <c r="T12" s="63"/>
      <c r="U12" s="64">
        <v>24.3</v>
      </c>
      <c r="V12" s="65">
        <f t="shared" si="1"/>
        <v>1348.5</v>
      </c>
      <c r="W12" s="60">
        <f t="shared" si="2"/>
        <v>182.3</v>
      </c>
      <c r="X12" s="61">
        <v>93.6</v>
      </c>
      <c r="Y12" s="61"/>
      <c r="Z12" s="61"/>
      <c r="AA12" s="62"/>
      <c r="AB12" s="63">
        <v>88.7</v>
      </c>
      <c r="AC12" s="5">
        <f t="shared" si="3"/>
        <v>1530.8</v>
      </c>
      <c r="AD12" s="105" t="s">
        <v>9</v>
      </c>
    </row>
    <row r="13" spans="1:30">
      <c r="A13" s="66">
        <v>2</v>
      </c>
      <c r="B13" s="106" t="s">
        <v>52</v>
      </c>
      <c r="C13" s="106" t="s">
        <v>53</v>
      </c>
      <c r="D13" s="106">
        <v>337</v>
      </c>
      <c r="E13" s="56" t="s">
        <v>41</v>
      </c>
      <c r="F13" s="70">
        <v>58</v>
      </c>
      <c r="G13" s="70">
        <v>38</v>
      </c>
      <c r="H13" s="70"/>
      <c r="I13" s="70">
        <v>96</v>
      </c>
      <c r="J13" s="7">
        <v>82</v>
      </c>
      <c r="K13" s="10">
        <v>884.8</v>
      </c>
      <c r="L13" s="107">
        <v>92.9</v>
      </c>
      <c r="M13" s="60">
        <f t="shared" si="0"/>
        <v>92.9</v>
      </c>
      <c r="N13" s="61"/>
      <c r="O13" s="61"/>
      <c r="P13" s="61">
        <v>92.9</v>
      </c>
      <c r="Q13" s="61"/>
      <c r="R13" s="61"/>
      <c r="S13" s="62"/>
      <c r="T13" s="63"/>
      <c r="U13" s="71"/>
      <c r="V13" s="65">
        <f t="shared" si="1"/>
        <v>977.69999999999993</v>
      </c>
      <c r="W13" s="60">
        <f t="shared" si="2"/>
        <v>67</v>
      </c>
      <c r="X13" s="72">
        <v>67</v>
      </c>
      <c r="Y13" s="72"/>
      <c r="Z13" s="72"/>
      <c r="AA13" s="73"/>
      <c r="AB13" s="74"/>
      <c r="AC13" s="5">
        <f t="shared" si="3"/>
        <v>1044.6999999999998</v>
      </c>
      <c r="AD13" s="2" t="s">
        <v>9</v>
      </c>
    </row>
    <row r="14" spans="1:30">
      <c r="A14" s="53">
        <v>3</v>
      </c>
      <c r="B14" s="106" t="s">
        <v>54</v>
      </c>
      <c r="C14" s="106" t="s">
        <v>55</v>
      </c>
      <c r="D14" s="106">
        <v>337</v>
      </c>
      <c r="E14" s="56" t="s">
        <v>41</v>
      </c>
      <c r="F14" s="70">
        <v>24</v>
      </c>
      <c r="G14" s="70">
        <v>23</v>
      </c>
      <c r="H14" s="70"/>
      <c r="I14" s="70">
        <v>47</v>
      </c>
      <c r="J14" s="7">
        <v>41</v>
      </c>
      <c r="K14" s="10">
        <v>442.4</v>
      </c>
      <c r="L14" s="59">
        <v>223.1</v>
      </c>
      <c r="M14" s="60">
        <f t="shared" si="0"/>
        <v>223.1</v>
      </c>
      <c r="N14" s="61"/>
      <c r="O14" s="61"/>
      <c r="P14" s="61">
        <v>223.1</v>
      </c>
      <c r="Q14" s="61"/>
      <c r="R14" s="61"/>
      <c r="S14" s="62"/>
      <c r="T14" s="63"/>
      <c r="U14" s="71"/>
      <c r="V14" s="65">
        <f t="shared" si="1"/>
        <v>665.5</v>
      </c>
      <c r="W14" s="60">
        <f t="shared" si="2"/>
        <v>45</v>
      </c>
      <c r="X14" s="72">
        <v>27.7</v>
      </c>
      <c r="Y14" s="72"/>
      <c r="Z14" s="72"/>
      <c r="AA14" s="73"/>
      <c r="AB14" s="74">
        <v>17.3</v>
      </c>
      <c r="AC14" s="5">
        <f t="shared" si="3"/>
        <v>710.5</v>
      </c>
      <c r="AD14" s="2" t="s">
        <v>9</v>
      </c>
    </row>
    <row r="15" spans="1:30">
      <c r="A15" s="66">
        <v>4</v>
      </c>
      <c r="B15" s="106" t="s">
        <v>56</v>
      </c>
      <c r="C15" s="106" t="s">
        <v>57</v>
      </c>
      <c r="D15" s="106">
        <v>337</v>
      </c>
      <c r="E15" s="69" t="s">
        <v>23</v>
      </c>
      <c r="F15" s="70">
        <v>80</v>
      </c>
      <c r="G15" s="70">
        <v>113</v>
      </c>
      <c r="H15" s="70"/>
      <c r="I15" s="70">
        <v>193</v>
      </c>
      <c r="J15" s="70">
        <v>173</v>
      </c>
      <c r="K15" s="10">
        <v>1521.6</v>
      </c>
      <c r="L15" s="59"/>
      <c r="M15" s="60">
        <f t="shared" si="0"/>
        <v>0</v>
      </c>
      <c r="N15" s="61"/>
      <c r="O15" s="61"/>
      <c r="P15" s="61"/>
      <c r="Q15" s="61"/>
      <c r="R15" s="61"/>
      <c r="S15" s="62"/>
      <c r="T15" s="63"/>
      <c r="U15" s="71"/>
      <c r="V15" s="65">
        <f t="shared" si="1"/>
        <v>1521.6</v>
      </c>
      <c r="W15" s="60">
        <f t="shared" si="2"/>
        <v>92.4</v>
      </c>
      <c r="X15" s="72">
        <v>92.4</v>
      </c>
      <c r="Y15" s="72"/>
      <c r="Z15" s="72"/>
      <c r="AA15" s="73"/>
      <c r="AB15" s="74"/>
      <c r="AC15" s="5">
        <f t="shared" si="3"/>
        <v>1614</v>
      </c>
      <c r="AD15" s="2" t="s">
        <v>9</v>
      </c>
    </row>
    <row r="16" spans="1:30">
      <c r="A16" s="53">
        <v>5</v>
      </c>
      <c r="B16" s="106" t="s">
        <v>58</v>
      </c>
      <c r="C16" s="106" t="s">
        <v>59</v>
      </c>
      <c r="D16" s="106">
        <v>337</v>
      </c>
      <c r="E16" s="56" t="s">
        <v>41</v>
      </c>
      <c r="F16" s="70">
        <v>27</v>
      </c>
      <c r="G16" s="70">
        <v>46</v>
      </c>
      <c r="H16" s="70"/>
      <c r="I16" s="70">
        <v>73</v>
      </c>
      <c r="J16" s="7">
        <v>66</v>
      </c>
      <c r="K16" s="10">
        <v>712.1</v>
      </c>
      <c r="L16" s="59"/>
      <c r="M16" s="60">
        <f t="shared" si="0"/>
        <v>0</v>
      </c>
      <c r="N16" s="61"/>
      <c r="O16" s="61"/>
      <c r="P16" s="61"/>
      <c r="Q16" s="61"/>
      <c r="R16" s="61"/>
      <c r="S16" s="62"/>
      <c r="T16" s="63"/>
      <c r="U16" s="71">
        <v>48.5</v>
      </c>
      <c r="V16" s="65">
        <f t="shared" si="1"/>
        <v>760.6</v>
      </c>
      <c r="W16" s="60">
        <f t="shared" si="2"/>
        <v>31.2</v>
      </c>
      <c r="X16" s="72">
        <v>31.2</v>
      </c>
      <c r="Y16" s="72"/>
      <c r="Z16" s="72"/>
      <c r="AA16" s="73"/>
      <c r="AB16" s="74"/>
      <c r="AC16" s="5">
        <f t="shared" si="3"/>
        <v>791.80000000000007</v>
      </c>
      <c r="AD16" s="2" t="s">
        <v>9</v>
      </c>
    </row>
    <row r="17" spans="1:30">
      <c r="A17" s="66">
        <v>6</v>
      </c>
      <c r="B17" s="106" t="s">
        <v>60</v>
      </c>
      <c r="C17" s="106" t="s">
        <v>61</v>
      </c>
      <c r="D17" s="106">
        <v>337</v>
      </c>
      <c r="E17" s="108" t="s">
        <v>23</v>
      </c>
      <c r="F17" s="70">
        <v>55</v>
      </c>
      <c r="G17" s="70">
        <v>65</v>
      </c>
      <c r="H17" s="70"/>
      <c r="I17" s="70">
        <v>120</v>
      </c>
      <c r="J17" s="70">
        <v>106</v>
      </c>
      <c r="K17" s="10">
        <v>1080.5999999999999</v>
      </c>
      <c r="L17" s="59"/>
      <c r="M17" s="60">
        <f t="shared" si="0"/>
        <v>0</v>
      </c>
      <c r="N17" s="61"/>
      <c r="O17" s="61"/>
      <c r="P17" s="61"/>
      <c r="Q17" s="61"/>
      <c r="R17" s="61"/>
      <c r="S17" s="62"/>
      <c r="T17" s="63"/>
      <c r="U17" s="71"/>
      <c r="V17" s="65">
        <f t="shared" si="1"/>
        <v>1080.5999999999999</v>
      </c>
      <c r="W17" s="60">
        <f t="shared" si="2"/>
        <v>77.400000000000006</v>
      </c>
      <c r="X17" s="72">
        <v>63.5</v>
      </c>
      <c r="Y17" s="72"/>
      <c r="Z17" s="72"/>
      <c r="AA17" s="73"/>
      <c r="AB17" s="74">
        <v>13.9</v>
      </c>
      <c r="AC17" s="5">
        <f t="shared" si="3"/>
        <v>1158</v>
      </c>
      <c r="AD17" s="2" t="s">
        <v>9</v>
      </c>
    </row>
    <row r="18" spans="1:30">
      <c r="A18" s="53">
        <v>7</v>
      </c>
      <c r="B18" s="106" t="s">
        <v>62</v>
      </c>
      <c r="C18" s="106" t="s">
        <v>63</v>
      </c>
      <c r="D18" s="106">
        <v>337</v>
      </c>
      <c r="E18" s="108" t="s">
        <v>23</v>
      </c>
      <c r="F18" s="70">
        <v>81</v>
      </c>
      <c r="G18" s="70">
        <v>92</v>
      </c>
      <c r="H18" s="70"/>
      <c r="I18" s="70">
        <v>173</v>
      </c>
      <c r="J18" s="70">
        <v>153</v>
      </c>
      <c r="K18" s="10">
        <v>1390</v>
      </c>
      <c r="L18" s="59"/>
      <c r="M18" s="60">
        <f t="shared" si="0"/>
        <v>114.9</v>
      </c>
      <c r="N18" s="61">
        <v>114.9</v>
      </c>
      <c r="O18" s="61"/>
      <c r="P18" s="61"/>
      <c r="Q18" s="61"/>
      <c r="R18" s="61"/>
      <c r="S18" s="62"/>
      <c r="T18" s="63"/>
      <c r="U18" s="71"/>
      <c r="V18" s="65">
        <f t="shared" si="1"/>
        <v>1504.9</v>
      </c>
      <c r="W18" s="60">
        <f t="shared" si="2"/>
        <v>93.6</v>
      </c>
      <c r="X18" s="72">
        <v>93.6</v>
      </c>
      <c r="Y18" s="72"/>
      <c r="Z18" s="72"/>
      <c r="AA18" s="73"/>
      <c r="AB18" s="74"/>
      <c r="AC18" s="5">
        <f t="shared" si="3"/>
        <v>1598.5</v>
      </c>
      <c r="AD18" s="2"/>
    </row>
    <row r="19" spans="1:30">
      <c r="A19" s="66">
        <v>8</v>
      </c>
      <c r="B19" s="106" t="s">
        <v>64</v>
      </c>
      <c r="C19" s="106" t="s">
        <v>65</v>
      </c>
      <c r="D19" s="106">
        <v>337</v>
      </c>
      <c r="E19" s="108" t="s">
        <v>23</v>
      </c>
      <c r="F19" s="70">
        <v>45</v>
      </c>
      <c r="G19" s="70">
        <v>56</v>
      </c>
      <c r="H19" s="70"/>
      <c r="I19" s="70">
        <v>101</v>
      </c>
      <c r="J19" s="7">
        <v>90</v>
      </c>
      <c r="K19" s="10">
        <v>971.1</v>
      </c>
      <c r="L19" s="59">
        <v>113.2</v>
      </c>
      <c r="M19" s="60">
        <f t="shared" si="0"/>
        <v>113.2</v>
      </c>
      <c r="N19" s="61"/>
      <c r="O19" s="61"/>
      <c r="P19" s="61">
        <v>113.2</v>
      </c>
      <c r="Q19" s="61"/>
      <c r="R19" s="61"/>
      <c r="S19" s="62"/>
      <c r="T19" s="63"/>
      <c r="U19" s="71"/>
      <c r="V19" s="65">
        <f t="shared" si="1"/>
        <v>1084.3</v>
      </c>
      <c r="W19" s="60">
        <f t="shared" si="2"/>
        <v>76.3</v>
      </c>
      <c r="X19" s="72">
        <v>52</v>
      </c>
      <c r="Y19" s="72"/>
      <c r="Z19" s="72"/>
      <c r="AA19" s="73"/>
      <c r="AB19" s="74">
        <v>24.3</v>
      </c>
      <c r="AC19" s="5">
        <f t="shared" si="3"/>
        <v>1160.5999999999999</v>
      </c>
      <c r="AD19" s="2" t="s">
        <v>9</v>
      </c>
    </row>
    <row r="20" spans="1:30">
      <c r="A20" s="53">
        <v>9</v>
      </c>
      <c r="B20" s="106" t="s">
        <v>66</v>
      </c>
      <c r="C20" s="106" t="s">
        <v>67</v>
      </c>
      <c r="D20" s="106">
        <v>337</v>
      </c>
      <c r="E20" s="108" t="s">
        <v>23</v>
      </c>
      <c r="F20" s="70">
        <v>65</v>
      </c>
      <c r="G20" s="70">
        <v>78</v>
      </c>
      <c r="H20" s="70"/>
      <c r="I20" s="70">
        <v>143</v>
      </c>
      <c r="J20" s="70">
        <v>127</v>
      </c>
      <c r="K20" s="10">
        <v>1218.8</v>
      </c>
      <c r="L20" s="59">
        <v>61.3</v>
      </c>
      <c r="M20" s="60">
        <f t="shared" si="0"/>
        <v>61.3</v>
      </c>
      <c r="N20" s="61"/>
      <c r="O20" s="61"/>
      <c r="P20" s="61">
        <v>61.3</v>
      </c>
      <c r="Q20" s="61"/>
      <c r="R20" s="61"/>
      <c r="S20" s="62"/>
      <c r="T20" s="63"/>
      <c r="U20" s="71">
        <v>48.5</v>
      </c>
      <c r="V20" s="65">
        <f t="shared" si="1"/>
        <v>1328.6</v>
      </c>
      <c r="W20" s="60">
        <f t="shared" si="2"/>
        <v>212.9</v>
      </c>
      <c r="X20" s="72">
        <v>75.099999999999994</v>
      </c>
      <c r="Y20" s="72"/>
      <c r="Z20" s="72"/>
      <c r="AA20" s="73"/>
      <c r="AB20" s="74">
        <v>137.80000000000001</v>
      </c>
      <c r="AC20" s="5">
        <f t="shared" si="3"/>
        <v>1541.5</v>
      </c>
      <c r="AD20" s="2" t="s">
        <v>9</v>
      </c>
    </row>
    <row r="21" spans="1:30">
      <c r="A21" s="66">
        <v>10</v>
      </c>
      <c r="B21" s="106" t="s">
        <v>68</v>
      </c>
      <c r="C21" s="106" t="s">
        <v>69</v>
      </c>
      <c r="D21" s="106">
        <v>337</v>
      </c>
      <c r="E21" s="108" t="s">
        <v>23</v>
      </c>
      <c r="F21" s="70">
        <v>21</v>
      </c>
      <c r="G21" s="70">
        <v>31</v>
      </c>
      <c r="H21" s="70"/>
      <c r="I21" s="70">
        <v>52</v>
      </c>
      <c r="J21" s="7">
        <v>47</v>
      </c>
      <c r="K21" s="10">
        <v>507.1</v>
      </c>
      <c r="L21" s="59">
        <v>200.8</v>
      </c>
      <c r="M21" s="60">
        <f t="shared" si="0"/>
        <v>0</v>
      </c>
      <c r="N21" s="61"/>
      <c r="O21" s="61"/>
      <c r="P21" s="61"/>
      <c r="Q21" s="61"/>
      <c r="R21" s="61"/>
      <c r="S21" s="62"/>
      <c r="T21" s="63"/>
      <c r="U21" s="71"/>
      <c r="V21" s="65">
        <f t="shared" si="1"/>
        <v>507.1</v>
      </c>
      <c r="W21" s="60">
        <f t="shared" si="2"/>
        <v>24.3</v>
      </c>
      <c r="X21" s="72">
        <v>24.3</v>
      </c>
      <c r="Y21" s="72"/>
      <c r="Z21" s="72"/>
      <c r="AA21" s="73"/>
      <c r="AB21" s="74"/>
      <c r="AC21" s="5">
        <f t="shared" si="3"/>
        <v>531.4</v>
      </c>
      <c r="AD21" s="2" t="s">
        <v>9</v>
      </c>
    </row>
    <row r="22" spans="1:30">
      <c r="A22" s="53">
        <v>11</v>
      </c>
      <c r="B22" s="106" t="s">
        <v>70</v>
      </c>
      <c r="C22" s="106" t="s">
        <v>71</v>
      </c>
      <c r="D22" s="106">
        <v>337</v>
      </c>
      <c r="E22" s="108" t="s">
        <v>23</v>
      </c>
      <c r="F22" s="70">
        <v>22</v>
      </c>
      <c r="G22" s="70">
        <v>22</v>
      </c>
      <c r="H22" s="70"/>
      <c r="I22" s="70">
        <v>44</v>
      </c>
      <c r="J22" s="7">
        <v>39</v>
      </c>
      <c r="K22" s="10">
        <v>420.8</v>
      </c>
      <c r="L22" s="59">
        <v>196.3</v>
      </c>
      <c r="M22" s="60">
        <f t="shared" si="0"/>
        <v>0</v>
      </c>
      <c r="N22" s="61"/>
      <c r="O22" s="61"/>
      <c r="P22" s="61"/>
      <c r="Q22" s="61"/>
      <c r="R22" s="61"/>
      <c r="S22" s="62"/>
      <c r="T22" s="63"/>
      <c r="U22" s="71"/>
      <c r="V22" s="65">
        <f t="shared" si="1"/>
        <v>420.8</v>
      </c>
      <c r="W22" s="60">
        <f t="shared" si="2"/>
        <v>25.4</v>
      </c>
      <c r="X22" s="72">
        <v>25.4</v>
      </c>
      <c r="Y22" s="72"/>
      <c r="Z22" s="72"/>
      <c r="AA22" s="73"/>
      <c r="AB22" s="74"/>
      <c r="AC22" s="5">
        <f t="shared" si="3"/>
        <v>446.2</v>
      </c>
      <c r="AD22" s="2" t="s">
        <v>9</v>
      </c>
    </row>
    <row r="23" spans="1:30">
      <c r="A23" s="66">
        <v>12</v>
      </c>
      <c r="B23" s="106" t="s">
        <v>72</v>
      </c>
      <c r="C23" s="106" t="s">
        <v>73</v>
      </c>
      <c r="D23" s="106">
        <v>337</v>
      </c>
      <c r="E23" s="108" t="s">
        <v>23</v>
      </c>
      <c r="F23" s="70">
        <v>80</v>
      </c>
      <c r="G23" s="70">
        <v>96</v>
      </c>
      <c r="H23" s="70"/>
      <c r="I23" s="70">
        <v>176</v>
      </c>
      <c r="J23" s="70">
        <v>156</v>
      </c>
      <c r="K23" s="10">
        <v>1409.7</v>
      </c>
      <c r="L23" s="59"/>
      <c r="M23" s="60">
        <f t="shared" si="0"/>
        <v>0</v>
      </c>
      <c r="N23" s="61"/>
      <c r="O23" s="61"/>
      <c r="P23" s="61"/>
      <c r="Q23" s="61"/>
      <c r="R23" s="61"/>
      <c r="S23" s="62"/>
      <c r="T23" s="63"/>
      <c r="U23" s="71">
        <v>97</v>
      </c>
      <c r="V23" s="65">
        <f t="shared" si="1"/>
        <v>1506.7</v>
      </c>
      <c r="W23" s="60">
        <f t="shared" si="2"/>
        <v>140.9</v>
      </c>
      <c r="X23" s="72">
        <v>92.4</v>
      </c>
      <c r="Y23" s="72"/>
      <c r="Z23" s="72"/>
      <c r="AA23" s="73"/>
      <c r="AB23" s="74">
        <v>48.5</v>
      </c>
      <c r="AC23" s="5">
        <f t="shared" si="3"/>
        <v>1647.6000000000001</v>
      </c>
      <c r="AD23" s="2" t="s">
        <v>9</v>
      </c>
    </row>
    <row r="24" spans="1:30">
      <c r="A24" s="53">
        <v>13</v>
      </c>
      <c r="B24" s="106" t="s">
        <v>74</v>
      </c>
      <c r="C24" s="106" t="s">
        <v>75</v>
      </c>
      <c r="D24" s="106">
        <v>337</v>
      </c>
      <c r="E24" s="108" t="s">
        <v>23</v>
      </c>
      <c r="F24" s="70">
        <v>28</v>
      </c>
      <c r="G24" s="70">
        <v>45</v>
      </c>
      <c r="H24" s="70"/>
      <c r="I24" s="70">
        <v>73</v>
      </c>
      <c r="J24" s="7">
        <v>66</v>
      </c>
      <c r="K24" s="10">
        <v>712.1</v>
      </c>
      <c r="L24" s="59">
        <v>138</v>
      </c>
      <c r="M24" s="60">
        <f t="shared" si="0"/>
        <v>0</v>
      </c>
      <c r="N24" s="61"/>
      <c r="O24" s="61"/>
      <c r="P24" s="61"/>
      <c r="Q24" s="61"/>
      <c r="R24" s="61"/>
      <c r="S24" s="62"/>
      <c r="T24" s="63"/>
      <c r="U24" s="71"/>
      <c r="V24" s="65">
        <f t="shared" si="1"/>
        <v>712.1</v>
      </c>
      <c r="W24" s="60">
        <f t="shared" si="2"/>
        <v>55.4</v>
      </c>
      <c r="X24" s="72">
        <v>32.299999999999997</v>
      </c>
      <c r="Y24" s="72"/>
      <c r="Z24" s="72"/>
      <c r="AA24" s="73"/>
      <c r="AB24" s="74">
        <v>23.1</v>
      </c>
      <c r="AC24" s="5">
        <f t="shared" si="3"/>
        <v>767.5</v>
      </c>
      <c r="AD24" s="2" t="s">
        <v>9</v>
      </c>
    </row>
    <row r="25" spans="1:30">
      <c r="A25" s="66">
        <v>14</v>
      </c>
      <c r="B25" s="106" t="s">
        <v>76</v>
      </c>
      <c r="C25" s="106" t="s">
        <v>77</v>
      </c>
      <c r="D25" s="106">
        <v>337</v>
      </c>
      <c r="E25" s="108" t="s">
        <v>23</v>
      </c>
      <c r="F25" s="70">
        <v>47</v>
      </c>
      <c r="G25" s="70">
        <v>70</v>
      </c>
      <c r="H25" s="70"/>
      <c r="I25" s="70">
        <v>117</v>
      </c>
      <c r="J25" s="70">
        <v>105</v>
      </c>
      <c r="K25" s="10">
        <v>1074</v>
      </c>
      <c r="L25" s="59"/>
      <c r="M25" s="60">
        <f t="shared" si="0"/>
        <v>0</v>
      </c>
      <c r="N25" s="61"/>
      <c r="O25" s="61"/>
      <c r="P25" s="61"/>
      <c r="Q25" s="61"/>
      <c r="R25" s="61"/>
      <c r="S25" s="62"/>
      <c r="T25" s="63"/>
      <c r="U25" s="71">
        <v>24.3</v>
      </c>
      <c r="V25" s="65">
        <f t="shared" si="1"/>
        <v>1098.3</v>
      </c>
      <c r="W25" s="60">
        <f t="shared" si="2"/>
        <v>54.3</v>
      </c>
      <c r="X25" s="72">
        <v>54.3</v>
      </c>
      <c r="Y25" s="72"/>
      <c r="Z25" s="72"/>
      <c r="AA25" s="73"/>
      <c r="AB25" s="74"/>
      <c r="AC25" s="5">
        <f t="shared" si="3"/>
        <v>1152.5999999999999</v>
      </c>
      <c r="AD25" s="2" t="s">
        <v>9</v>
      </c>
    </row>
    <row r="26" spans="1:30">
      <c r="A26" s="53">
        <v>15</v>
      </c>
      <c r="B26" s="106" t="s">
        <v>78</v>
      </c>
      <c r="C26" s="106" t="s">
        <v>79</v>
      </c>
      <c r="D26" s="106">
        <v>337</v>
      </c>
      <c r="E26" s="56" t="s">
        <v>41</v>
      </c>
      <c r="F26" s="70">
        <v>33</v>
      </c>
      <c r="G26" s="70">
        <v>23</v>
      </c>
      <c r="H26" s="70"/>
      <c r="I26" s="70">
        <v>56</v>
      </c>
      <c r="J26" s="7">
        <v>48</v>
      </c>
      <c r="K26" s="10">
        <v>517.9</v>
      </c>
      <c r="L26" s="59">
        <v>130.30000000000001</v>
      </c>
      <c r="M26" s="60">
        <f t="shared" si="0"/>
        <v>130.30000000000001</v>
      </c>
      <c r="N26" s="61"/>
      <c r="O26" s="61"/>
      <c r="P26" s="61">
        <v>130.30000000000001</v>
      </c>
      <c r="Q26" s="61"/>
      <c r="R26" s="61"/>
      <c r="S26" s="62"/>
      <c r="T26" s="63"/>
      <c r="U26" s="71"/>
      <c r="V26" s="65">
        <f t="shared" si="1"/>
        <v>648.20000000000005</v>
      </c>
      <c r="W26" s="60">
        <f t="shared" si="2"/>
        <v>38.1</v>
      </c>
      <c r="X26" s="72">
        <v>38.1</v>
      </c>
      <c r="Y26" s="72"/>
      <c r="Z26" s="72"/>
      <c r="AA26" s="73"/>
      <c r="AB26" s="74"/>
      <c r="AC26" s="5">
        <f t="shared" si="3"/>
        <v>686.30000000000007</v>
      </c>
      <c r="AD26" s="2" t="s">
        <v>9</v>
      </c>
    </row>
    <row r="27" spans="1:30">
      <c r="A27" s="66">
        <v>16</v>
      </c>
      <c r="B27" s="106" t="s">
        <v>80</v>
      </c>
      <c r="C27" s="106" t="s">
        <v>81</v>
      </c>
      <c r="D27" s="106">
        <v>337</v>
      </c>
      <c r="E27" s="108" t="s">
        <v>23</v>
      </c>
      <c r="F27" s="70">
        <v>59</v>
      </c>
      <c r="G27" s="70">
        <v>89</v>
      </c>
      <c r="H27" s="70"/>
      <c r="I27" s="70">
        <v>148</v>
      </c>
      <c r="J27" s="70">
        <v>133</v>
      </c>
      <c r="K27" s="10">
        <v>1258.3</v>
      </c>
      <c r="L27" s="59">
        <v>2</v>
      </c>
      <c r="M27" s="60">
        <f t="shared" si="0"/>
        <v>2</v>
      </c>
      <c r="N27" s="61"/>
      <c r="O27" s="61"/>
      <c r="P27" s="61">
        <v>2</v>
      </c>
      <c r="Q27" s="61"/>
      <c r="R27" s="61"/>
      <c r="S27" s="62"/>
      <c r="T27" s="63"/>
      <c r="U27" s="71">
        <v>48.5</v>
      </c>
      <c r="V27" s="65">
        <f t="shared" si="1"/>
        <v>1308.8</v>
      </c>
      <c r="W27" s="60">
        <f t="shared" si="2"/>
        <v>125.89999999999999</v>
      </c>
      <c r="X27" s="72">
        <v>68.099999999999994</v>
      </c>
      <c r="Y27" s="72"/>
      <c r="Z27" s="72"/>
      <c r="AA27" s="73"/>
      <c r="AB27" s="74">
        <v>57.8</v>
      </c>
      <c r="AC27" s="5">
        <f t="shared" si="3"/>
        <v>1434.7</v>
      </c>
      <c r="AD27" s="2" t="s">
        <v>9</v>
      </c>
    </row>
    <row r="28" spans="1:30">
      <c r="A28" s="53">
        <v>17</v>
      </c>
      <c r="B28" s="106" t="s">
        <v>82</v>
      </c>
      <c r="C28" s="8" t="s">
        <v>83</v>
      </c>
      <c r="D28" s="106">
        <v>337</v>
      </c>
      <c r="E28" s="56" t="s">
        <v>41</v>
      </c>
      <c r="F28" s="70">
        <v>59</v>
      </c>
      <c r="G28" s="70">
        <v>61</v>
      </c>
      <c r="H28" s="70"/>
      <c r="I28" s="70">
        <v>120</v>
      </c>
      <c r="J28" s="70">
        <v>105</v>
      </c>
      <c r="K28" s="10">
        <v>1074</v>
      </c>
      <c r="L28" s="59">
        <v>139.19999999999999</v>
      </c>
      <c r="M28" s="60">
        <f t="shared" si="0"/>
        <v>139.19999999999999</v>
      </c>
      <c r="N28" s="61"/>
      <c r="O28" s="61"/>
      <c r="P28" s="61">
        <v>139.19999999999999</v>
      </c>
      <c r="Q28" s="61"/>
      <c r="R28" s="61"/>
      <c r="S28" s="62"/>
      <c r="T28" s="63"/>
      <c r="U28" s="71"/>
      <c r="V28" s="65">
        <f t="shared" si="1"/>
        <v>1213.2</v>
      </c>
      <c r="W28" s="60">
        <f t="shared" si="2"/>
        <v>202.99999999999997</v>
      </c>
      <c r="X28" s="72">
        <v>68.099999999999994</v>
      </c>
      <c r="Y28" s="72"/>
      <c r="Z28" s="72">
        <v>66.8</v>
      </c>
      <c r="AA28" s="73"/>
      <c r="AB28" s="74">
        <v>68.099999999999994</v>
      </c>
      <c r="AC28" s="5">
        <f t="shared" si="3"/>
        <v>1416.2</v>
      </c>
      <c r="AD28" s="2" t="s">
        <v>9</v>
      </c>
    </row>
    <row r="29" spans="1:30" ht="15.75" thickBot="1">
      <c r="A29" s="109">
        <v>18</v>
      </c>
      <c r="B29" s="110" t="s">
        <v>84</v>
      </c>
      <c r="C29" s="9" t="s">
        <v>85</v>
      </c>
      <c r="D29" s="110">
        <v>337</v>
      </c>
      <c r="E29" s="111" t="s">
        <v>41</v>
      </c>
      <c r="F29" s="80">
        <v>72</v>
      </c>
      <c r="G29" s="80">
        <v>80</v>
      </c>
      <c r="H29" s="80"/>
      <c r="I29" s="80">
        <v>152</v>
      </c>
      <c r="J29" s="80">
        <v>134</v>
      </c>
      <c r="K29" s="11">
        <v>1264.9000000000001</v>
      </c>
      <c r="L29" s="81"/>
      <c r="M29" s="82">
        <f t="shared" si="0"/>
        <v>73.599999999999994</v>
      </c>
      <c r="N29" s="83">
        <v>73.599999999999994</v>
      </c>
      <c r="O29" s="83"/>
      <c r="P29" s="83"/>
      <c r="Q29" s="83"/>
      <c r="R29" s="83"/>
      <c r="S29" s="84"/>
      <c r="T29" s="85"/>
      <c r="U29" s="86"/>
      <c r="V29" s="87">
        <f t="shared" si="1"/>
        <v>1338.5</v>
      </c>
      <c r="W29" s="82">
        <f t="shared" si="2"/>
        <v>134.4</v>
      </c>
      <c r="X29" s="88">
        <v>83.2</v>
      </c>
      <c r="Y29" s="88"/>
      <c r="Z29" s="88">
        <v>22.3</v>
      </c>
      <c r="AA29" s="89"/>
      <c r="AB29" s="90">
        <v>28.9</v>
      </c>
      <c r="AC29" s="6">
        <f t="shared" si="3"/>
        <v>1472.9</v>
      </c>
      <c r="AD29" s="3" t="s">
        <v>9</v>
      </c>
    </row>
    <row r="30" spans="1:30" ht="15.75" thickBot="1">
      <c r="A30" s="112"/>
      <c r="B30" s="113" t="s">
        <v>33</v>
      </c>
      <c r="C30" s="113">
        <v>18</v>
      </c>
      <c r="D30" s="114"/>
      <c r="E30" s="114"/>
      <c r="F30" s="115">
        <f>SUM(F12:F29)</f>
        <v>937</v>
      </c>
      <c r="G30" s="115">
        <f t="shared" ref="G30:X30" si="5">SUM(G12:G29)</f>
        <v>1110</v>
      </c>
      <c r="H30" s="115">
        <f t="shared" si="5"/>
        <v>0</v>
      </c>
      <c r="I30" s="115">
        <f t="shared" si="5"/>
        <v>2047</v>
      </c>
      <c r="J30" s="115">
        <f t="shared" si="5"/>
        <v>1814</v>
      </c>
      <c r="K30" s="16">
        <f t="shared" si="5"/>
        <v>17784.400000000001</v>
      </c>
      <c r="L30" s="116">
        <f t="shared" si="5"/>
        <v>1297.0999999999999</v>
      </c>
      <c r="M30" s="117">
        <f t="shared" si="5"/>
        <v>950.50000000000011</v>
      </c>
      <c r="N30" s="116">
        <f t="shared" si="5"/>
        <v>188.5</v>
      </c>
      <c r="O30" s="116">
        <f t="shared" si="5"/>
        <v>0</v>
      </c>
      <c r="P30" s="116">
        <f t="shared" si="5"/>
        <v>762</v>
      </c>
      <c r="Q30" s="116">
        <f t="shared" si="5"/>
        <v>0</v>
      </c>
      <c r="R30" s="116">
        <f t="shared" si="5"/>
        <v>0</v>
      </c>
      <c r="S30" s="116">
        <f t="shared" si="5"/>
        <v>0</v>
      </c>
      <c r="T30" s="118">
        <f t="shared" si="5"/>
        <v>0</v>
      </c>
      <c r="U30" s="119">
        <f t="shared" si="5"/>
        <v>291.10000000000002</v>
      </c>
      <c r="V30" s="116">
        <f t="shared" si="5"/>
        <v>19026</v>
      </c>
      <c r="W30" s="117">
        <f t="shared" si="5"/>
        <v>1679.8000000000002</v>
      </c>
      <c r="X30" s="116">
        <f t="shared" si="5"/>
        <v>1082.3</v>
      </c>
      <c r="Y30" s="116">
        <f>SUM(Y12:Y29)</f>
        <v>0</v>
      </c>
      <c r="Z30" s="116">
        <f>SUM(Z12:Z29)</f>
        <v>89.1</v>
      </c>
      <c r="AA30" s="116">
        <f>SUM(AA12:AA29)</f>
        <v>0</v>
      </c>
      <c r="AB30" s="118">
        <f>SUM(AB12:AB29)</f>
        <v>508.4</v>
      </c>
      <c r="AC30" s="119">
        <f>SUM(AC12:AC29)</f>
        <v>20705.800000000003</v>
      </c>
      <c r="AD30" s="120" t="s">
        <v>9</v>
      </c>
    </row>
    <row r="31" spans="1:30">
      <c r="A31" s="121">
        <v>1</v>
      </c>
      <c r="B31" s="103" t="s">
        <v>86</v>
      </c>
      <c r="C31" s="122" t="s">
        <v>87</v>
      </c>
      <c r="D31" s="122">
        <v>102</v>
      </c>
      <c r="E31" s="56" t="s">
        <v>41</v>
      </c>
      <c r="F31" s="21">
        <v>14</v>
      </c>
      <c r="G31" s="21"/>
      <c r="H31" s="21"/>
      <c r="I31" s="21">
        <v>14</v>
      </c>
      <c r="J31" s="123">
        <v>11</v>
      </c>
      <c r="K31" s="10">
        <v>175.1</v>
      </c>
      <c r="L31" s="59">
        <v>118.1</v>
      </c>
      <c r="M31" s="60">
        <f>SUM(N31:T31)</f>
        <v>118.1</v>
      </c>
      <c r="N31" s="61"/>
      <c r="O31" s="61"/>
      <c r="P31" s="61">
        <v>118.1</v>
      </c>
      <c r="Q31" s="61"/>
      <c r="R31" s="61"/>
      <c r="S31" s="62"/>
      <c r="T31" s="63"/>
      <c r="U31" s="64"/>
      <c r="V31" s="65">
        <f>K31+M31+U31</f>
        <v>293.2</v>
      </c>
      <c r="W31" s="60">
        <f>SUM(X31:AB31)</f>
        <v>16.2</v>
      </c>
      <c r="X31" s="61">
        <v>16.2</v>
      </c>
      <c r="Y31" s="61"/>
      <c r="Z31" s="61"/>
      <c r="AA31" s="62"/>
      <c r="AB31" s="63"/>
      <c r="AC31" s="5">
        <f>V31+W31</f>
        <v>309.39999999999998</v>
      </c>
      <c r="AD31" s="105" t="s">
        <v>9</v>
      </c>
    </row>
    <row r="32" spans="1:30" ht="15.75" thickBot="1">
      <c r="A32" s="109">
        <v>2</v>
      </c>
      <c r="B32" s="124" t="s">
        <v>88</v>
      </c>
      <c r="C32" s="124" t="s">
        <v>89</v>
      </c>
      <c r="D32" s="124">
        <v>102</v>
      </c>
      <c r="E32" s="111" t="s">
        <v>41</v>
      </c>
      <c r="F32" s="22">
        <v>20</v>
      </c>
      <c r="G32" s="22"/>
      <c r="H32" s="22"/>
      <c r="I32" s="22">
        <v>20</v>
      </c>
      <c r="J32" s="125">
        <v>15</v>
      </c>
      <c r="K32" s="11">
        <v>238.8</v>
      </c>
      <c r="L32" s="81">
        <v>60.9</v>
      </c>
      <c r="M32" s="82">
        <f t="shared" si="0"/>
        <v>60.9</v>
      </c>
      <c r="N32" s="83"/>
      <c r="O32" s="83"/>
      <c r="P32" s="83">
        <v>60.9</v>
      </c>
      <c r="Q32" s="83"/>
      <c r="R32" s="83"/>
      <c r="S32" s="84"/>
      <c r="T32" s="85"/>
      <c r="U32" s="86"/>
      <c r="V32" s="87">
        <f t="shared" si="1"/>
        <v>299.7</v>
      </c>
      <c r="W32" s="82">
        <f t="shared" si="2"/>
        <v>23.1</v>
      </c>
      <c r="X32" s="88">
        <v>23.1</v>
      </c>
      <c r="Y32" s="88"/>
      <c r="Z32" s="88"/>
      <c r="AA32" s="89"/>
      <c r="AB32" s="90"/>
      <c r="AC32" s="6">
        <f t="shared" si="3"/>
        <v>322.8</v>
      </c>
      <c r="AD32" s="3" t="s">
        <v>9</v>
      </c>
    </row>
    <row r="33" spans="1:30" ht="15.75" thickBot="1">
      <c r="A33" s="112"/>
      <c r="B33" s="113" t="s">
        <v>90</v>
      </c>
      <c r="C33" s="12">
        <v>2</v>
      </c>
      <c r="D33" s="12"/>
      <c r="E33" s="12"/>
      <c r="F33" s="15">
        <f>SUM(F31:F32)</f>
        <v>34</v>
      </c>
      <c r="G33" s="15">
        <f t="shared" ref="G33:AC33" si="6">SUM(G31:G32)</f>
        <v>0</v>
      </c>
      <c r="H33" s="15">
        <f t="shared" si="6"/>
        <v>0</v>
      </c>
      <c r="I33" s="15">
        <f t="shared" si="6"/>
        <v>34</v>
      </c>
      <c r="J33" s="15">
        <f t="shared" si="6"/>
        <v>26</v>
      </c>
      <c r="K33" s="16">
        <f t="shared" si="6"/>
        <v>413.9</v>
      </c>
      <c r="L33" s="16">
        <f t="shared" si="6"/>
        <v>179</v>
      </c>
      <c r="M33" s="18">
        <f t="shared" si="6"/>
        <v>179</v>
      </c>
      <c r="N33" s="16">
        <f t="shared" si="6"/>
        <v>0</v>
      </c>
      <c r="O33" s="16">
        <f t="shared" si="6"/>
        <v>0</v>
      </c>
      <c r="P33" s="16">
        <f t="shared" si="6"/>
        <v>179</v>
      </c>
      <c r="Q33" s="16">
        <f t="shared" si="6"/>
        <v>0</v>
      </c>
      <c r="R33" s="16">
        <f t="shared" si="6"/>
        <v>0</v>
      </c>
      <c r="S33" s="16">
        <f t="shared" si="6"/>
        <v>0</v>
      </c>
      <c r="T33" s="20">
        <f t="shared" si="6"/>
        <v>0</v>
      </c>
      <c r="U33" s="17">
        <f t="shared" si="6"/>
        <v>0</v>
      </c>
      <c r="V33" s="16">
        <f t="shared" si="6"/>
        <v>592.9</v>
      </c>
      <c r="W33" s="18">
        <f t="shared" si="6"/>
        <v>39.299999999999997</v>
      </c>
      <c r="X33" s="16">
        <f t="shared" si="6"/>
        <v>39.299999999999997</v>
      </c>
      <c r="Y33" s="16">
        <f t="shared" si="6"/>
        <v>0</v>
      </c>
      <c r="Z33" s="16">
        <f t="shared" si="6"/>
        <v>0</v>
      </c>
      <c r="AA33" s="16">
        <f t="shared" si="6"/>
        <v>0</v>
      </c>
      <c r="AB33" s="20">
        <f t="shared" si="6"/>
        <v>0</v>
      </c>
      <c r="AC33" s="17">
        <f t="shared" si="6"/>
        <v>632.20000000000005</v>
      </c>
      <c r="AD33" s="19" t="s">
        <v>9</v>
      </c>
    </row>
    <row r="34" spans="1:30" ht="15.75" thickBot="1">
      <c r="A34" s="75"/>
      <c r="B34" s="126" t="s">
        <v>32</v>
      </c>
      <c r="C34" s="127"/>
      <c r="D34" s="127"/>
      <c r="E34" s="128"/>
      <c r="F34" s="129"/>
      <c r="G34" s="129"/>
      <c r="H34" s="129"/>
      <c r="I34" s="129"/>
      <c r="J34" s="22"/>
      <c r="K34" s="11"/>
      <c r="L34" s="81"/>
      <c r="M34" s="60"/>
      <c r="N34" s="83"/>
      <c r="O34" s="83"/>
      <c r="P34" s="83"/>
      <c r="Q34" s="83"/>
      <c r="R34" s="83"/>
      <c r="S34" s="84"/>
      <c r="T34" s="130">
        <v>3287.3</v>
      </c>
      <c r="U34" s="131"/>
      <c r="V34" s="65"/>
      <c r="W34" s="60"/>
      <c r="X34" s="83"/>
      <c r="Y34" s="83"/>
      <c r="Z34" s="83"/>
      <c r="AA34" s="84"/>
      <c r="AB34" s="85"/>
      <c r="AC34" s="5"/>
      <c r="AD34" s="132">
        <v>777.9</v>
      </c>
    </row>
    <row r="35" spans="1:30" ht="21" customHeight="1" thickBot="1">
      <c r="A35" s="133"/>
      <c r="B35" s="13" t="s">
        <v>35</v>
      </c>
      <c r="C35" s="14">
        <v>25</v>
      </c>
      <c r="D35" s="14"/>
      <c r="E35" s="14"/>
      <c r="F35" s="23">
        <f t="shared" ref="F35:S35" si="7">F33+F30+F11</f>
        <v>1710</v>
      </c>
      <c r="G35" s="23">
        <f t="shared" si="7"/>
        <v>1947</v>
      </c>
      <c r="H35" s="23">
        <f t="shared" si="7"/>
        <v>405</v>
      </c>
      <c r="I35" s="23">
        <f t="shared" si="7"/>
        <v>4062</v>
      </c>
      <c r="J35" s="23">
        <f t="shared" si="7"/>
        <v>3724</v>
      </c>
      <c r="K35" s="23">
        <f t="shared" si="7"/>
        <v>32514.100000000002</v>
      </c>
      <c r="L35" s="24">
        <f t="shared" si="7"/>
        <v>2287.1</v>
      </c>
      <c r="M35" s="23">
        <f t="shared" si="7"/>
        <v>2660.3</v>
      </c>
      <c r="N35" s="23">
        <f t="shared" si="7"/>
        <v>561.79999999999995</v>
      </c>
      <c r="O35" s="23">
        <f t="shared" si="7"/>
        <v>346.5</v>
      </c>
      <c r="P35" s="23">
        <f t="shared" si="7"/>
        <v>1752</v>
      </c>
      <c r="Q35" s="23">
        <f t="shared" si="7"/>
        <v>0</v>
      </c>
      <c r="R35" s="23">
        <f t="shared" si="7"/>
        <v>0</v>
      </c>
      <c r="S35" s="23">
        <f t="shared" si="7"/>
        <v>0</v>
      </c>
      <c r="T35" s="23">
        <v>3287.3</v>
      </c>
      <c r="U35" s="134">
        <f t="shared" ref="U35:AC35" si="8">U33+U30+U11</f>
        <v>436.6</v>
      </c>
      <c r="V35" s="24">
        <f t="shared" si="8"/>
        <v>35611</v>
      </c>
      <c r="W35" s="23">
        <f t="shared" si="8"/>
        <v>3138.8</v>
      </c>
      <c r="X35" s="23">
        <f t="shared" si="8"/>
        <v>1975.1999999999998</v>
      </c>
      <c r="Y35" s="23">
        <f t="shared" si="8"/>
        <v>0</v>
      </c>
      <c r="Z35" s="23">
        <f t="shared" si="8"/>
        <v>89.1</v>
      </c>
      <c r="AA35" s="23">
        <f t="shared" si="8"/>
        <v>52.4</v>
      </c>
      <c r="AB35" s="23">
        <f t="shared" si="8"/>
        <v>1022.1</v>
      </c>
      <c r="AC35" s="134">
        <f t="shared" si="8"/>
        <v>38749.800000000003</v>
      </c>
      <c r="AD35" s="135">
        <v>777.9</v>
      </c>
    </row>
  </sheetData>
  <mergeCells count="18">
    <mergeCell ref="F2:F4"/>
    <mergeCell ref="A2:A4"/>
    <mergeCell ref="B2:B4"/>
    <mergeCell ref="C2:C4"/>
    <mergeCell ref="D2:D4"/>
    <mergeCell ref="E2:E4"/>
    <mergeCell ref="G2:G4"/>
    <mergeCell ref="H2:H4"/>
    <mergeCell ref="I2:I4"/>
    <mergeCell ref="J2:J4"/>
    <mergeCell ref="K2:K4"/>
    <mergeCell ref="V2:V4"/>
    <mergeCell ref="W2:AB3"/>
    <mergeCell ref="AC2:AC4"/>
    <mergeCell ref="AD2:AD4"/>
    <mergeCell ref="L3:L4"/>
    <mergeCell ref="M3:T3"/>
    <mergeCell ref="U2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Ocnita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Victoria</cp:lastModifiedBy>
  <cp:lastPrinted>2014-01-16T07:18:12Z</cp:lastPrinted>
  <dcterms:created xsi:type="dcterms:W3CDTF">2013-12-23T12:35:42Z</dcterms:created>
  <dcterms:modified xsi:type="dcterms:W3CDTF">2014-04-15T12:52:13Z</dcterms:modified>
</cp:coreProperties>
</file>