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Rezina" sheetId="1" r:id="rId1"/>
  </sheets>
  <calcPr calcId="125725"/>
</workbook>
</file>

<file path=xl/calcChain.xml><?xml version="1.0" encoding="utf-8"?>
<calcChain xmlns="http://schemas.openxmlformats.org/spreadsheetml/2006/main">
  <c r="I6" i="1"/>
  <c r="M6"/>
  <c r="V6"/>
  <c r="V13" s="1"/>
  <c r="W6"/>
  <c r="I7"/>
  <c r="M7"/>
  <c r="V7" s="1"/>
  <c r="AC7" s="1"/>
  <c r="W7"/>
  <c r="I8"/>
  <c r="M8"/>
  <c r="V8"/>
  <c r="W8"/>
  <c r="AC8"/>
  <c r="I9"/>
  <c r="M9"/>
  <c r="V9" s="1"/>
  <c r="AC9" s="1"/>
  <c r="W9"/>
  <c r="I10"/>
  <c r="M10"/>
  <c r="V10"/>
  <c r="AC10" s="1"/>
  <c r="W10"/>
  <c r="I11"/>
  <c r="M11"/>
  <c r="V11" s="1"/>
  <c r="AC11" s="1"/>
  <c r="W11"/>
  <c r="I12"/>
  <c r="M12"/>
  <c r="V12"/>
  <c r="W12"/>
  <c r="AC12"/>
  <c r="F13"/>
  <c r="G13"/>
  <c r="H13"/>
  <c r="I13"/>
  <c r="J13"/>
  <c r="K13"/>
  <c r="L13"/>
  <c r="M13"/>
  <c r="N13"/>
  <c r="O13"/>
  <c r="P13"/>
  <c r="Q13"/>
  <c r="R13"/>
  <c r="S13"/>
  <c r="T13"/>
  <c r="U13"/>
  <c r="U46" s="1"/>
  <c r="W13"/>
  <c r="X13"/>
  <c r="Y13"/>
  <c r="Y46" s="1"/>
  <c r="Z13"/>
  <c r="AA13"/>
  <c r="AA46" s="1"/>
  <c r="AB13"/>
  <c r="I14"/>
  <c r="M14"/>
  <c r="M35" s="1"/>
  <c r="W14"/>
  <c r="W35" s="1"/>
  <c r="I15"/>
  <c r="I35" s="1"/>
  <c r="M15"/>
  <c r="V15"/>
  <c r="AC15" s="1"/>
  <c r="W15"/>
  <c r="I16"/>
  <c r="M16"/>
  <c r="V16" s="1"/>
  <c r="AC16" s="1"/>
  <c r="W16"/>
  <c r="I17"/>
  <c r="M17"/>
  <c r="V17"/>
  <c r="W17"/>
  <c r="AC17"/>
  <c r="I18"/>
  <c r="M18"/>
  <c r="V18" s="1"/>
  <c r="AC18" s="1"/>
  <c r="W18"/>
  <c r="I19"/>
  <c r="M19"/>
  <c r="V19"/>
  <c r="AC19" s="1"/>
  <c r="W19"/>
  <c r="I20"/>
  <c r="M20"/>
  <c r="V20" s="1"/>
  <c r="AC20" s="1"/>
  <c r="W20"/>
  <c r="I21"/>
  <c r="M21"/>
  <c r="V21"/>
  <c r="W21"/>
  <c r="AC21"/>
  <c r="I22"/>
  <c r="M22"/>
  <c r="V22" s="1"/>
  <c r="AC22" s="1"/>
  <c r="W22"/>
  <c r="I23"/>
  <c r="M23"/>
  <c r="V23"/>
  <c r="AC23" s="1"/>
  <c r="W23"/>
  <c r="I24"/>
  <c r="M24"/>
  <c r="V24" s="1"/>
  <c r="AC24" s="1"/>
  <c r="W24"/>
  <c r="I25"/>
  <c r="M25"/>
  <c r="V25"/>
  <c r="W25"/>
  <c r="AC25"/>
  <c r="I26"/>
  <c r="M26"/>
  <c r="V26" s="1"/>
  <c r="AC26" s="1"/>
  <c r="W26"/>
  <c r="I27"/>
  <c r="M27"/>
  <c r="V27"/>
  <c r="AC27" s="1"/>
  <c r="W27"/>
  <c r="I28"/>
  <c r="M28"/>
  <c r="V28" s="1"/>
  <c r="AC28" s="1"/>
  <c r="W28"/>
  <c r="I29"/>
  <c r="M29"/>
  <c r="V29"/>
  <c r="W29"/>
  <c r="AC29"/>
  <c r="I30"/>
  <c r="M30"/>
  <c r="V30" s="1"/>
  <c r="AC30" s="1"/>
  <c r="W30"/>
  <c r="I31"/>
  <c r="M31"/>
  <c r="V31"/>
  <c r="AC31" s="1"/>
  <c r="W31"/>
  <c r="I32"/>
  <c r="M32"/>
  <c r="V32" s="1"/>
  <c r="AC32" s="1"/>
  <c r="W32"/>
  <c r="I33"/>
  <c r="M33"/>
  <c r="V33"/>
  <c r="W33"/>
  <c r="AC33"/>
  <c r="I34"/>
  <c r="M34"/>
  <c r="V34" s="1"/>
  <c r="AC34" s="1"/>
  <c r="W34"/>
  <c r="F35"/>
  <c r="G35"/>
  <c r="H35"/>
  <c r="J35"/>
  <c r="K35"/>
  <c r="L35"/>
  <c r="N35"/>
  <c r="O35"/>
  <c r="P35"/>
  <c r="Q35"/>
  <c r="R35"/>
  <c r="S35"/>
  <c r="T35"/>
  <c r="U35"/>
  <c r="X35"/>
  <c r="Y35"/>
  <c r="Z35"/>
  <c r="AA35"/>
  <c r="AB35"/>
  <c r="I36"/>
  <c r="I42" s="1"/>
  <c r="I46" s="1"/>
  <c r="M36"/>
  <c r="V36"/>
  <c r="AC36" s="1"/>
  <c r="W36"/>
  <c r="I37"/>
  <c r="M37"/>
  <c r="V37" s="1"/>
  <c r="W37"/>
  <c r="W42" s="1"/>
  <c r="I38"/>
  <c r="M38"/>
  <c r="V38"/>
  <c r="W38"/>
  <c r="AC38"/>
  <c r="I39"/>
  <c r="M39"/>
  <c r="V39" s="1"/>
  <c r="W39"/>
  <c r="I40"/>
  <c r="M40"/>
  <c r="V40"/>
  <c r="AC40" s="1"/>
  <c r="W40"/>
  <c r="I41"/>
  <c r="M41"/>
  <c r="V41" s="1"/>
  <c r="W41"/>
  <c r="F42"/>
  <c r="F46" s="1"/>
  <c r="G42"/>
  <c r="H42"/>
  <c r="H46" s="1"/>
  <c r="J42"/>
  <c r="J46" s="1"/>
  <c r="K42"/>
  <c r="L42"/>
  <c r="L46" s="1"/>
  <c r="N42"/>
  <c r="N46" s="1"/>
  <c r="O42"/>
  <c r="P42"/>
  <c r="P46" s="1"/>
  <c r="Q42"/>
  <c r="R42"/>
  <c r="R46" s="1"/>
  <c r="S42"/>
  <c r="T42"/>
  <c r="U42"/>
  <c r="X42"/>
  <c r="Y42"/>
  <c r="Z42"/>
  <c r="AA42"/>
  <c r="AB42"/>
  <c r="I43"/>
  <c r="M43"/>
  <c r="AC43"/>
  <c r="I44"/>
  <c r="AC45"/>
  <c r="G46"/>
  <c r="K46"/>
  <c r="O46"/>
  <c r="Q46"/>
  <c r="S46"/>
  <c r="X46"/>
  <c r="Z46"/>
  <c r="AB46"/>
  <c r="AC41" l="1"/>
  <c r="V42"/>
  <c r="AC39"/>
  <c r="W46"/>
  <c r="AC6"/>
  <c r="AC13" s="1"/>
  <c r="M42"/>
  <c r="M46" s="1"/>
  <c r="AC37"/>
  <c r="AC42" s="1"/>
  <c r="V14"/>
  <c r="AC46" l="1"/>
  <c r="AC14"/>
  <c r="AC35" s="1"/>
  <c r="V35"/>
  <c r="V46"/>
</calcChain>
</file>

<file path=xl/sharedStrings.xml><?xml version="1.0" encoding="utf-8"?>
<sst xmlns="http://schemas.openxmlformats.org/spreadsheetml/2006/main" count="184" uniqueCount="88">
  <si>
    <t>Total general</t>
  </si>
  <si>
    <t>Direcția de Învățămînt</t>
  </si>
  <si>
    <t>Total scoli primare</t>
  </si>
  <si>
    <t>x</t>
  </si>
  <si>
    <t>rom</t>
  </si>
  <si>
    <t>s. Tipova</t>
  </si>
  <si>
    <t>Scoala primara</t>
  </si>
  <si>
    <t>Total  șc.pr./șc.pr.gradinita</t>
  </si>
  <si>
    <t>s. Roscana</t>
  </si>
  <si>
    <t xml:space="preserve">  Sc.pr./șc.pr.gradinita</t>
  </si>
  <si>
    <t>s.Mincenii de Sus</t>
  </si>
  <si>
    <t>s.Piscaresti</t>
  </si>
  <si>
    <t>s.Buciusca</t>
  </si>
  <si>
    <t>s. Cogilniceni</t>
  </si>
  <si>
    <t>s.Sl-Horodiste</t>
  </si>
  <si>
    <t>Total gimnazii</t>
  </si>
  <si>
    <t>s.Mincenii de Jos</t>
  </si>
  <si>
    <t>Gimnaziul</t>
  </si>
  <si>
    <t>s. Tahnauti</t>
  </si>
  <si>
    <t>s. Meseni</t>
  </si>
  <si>
    <t>s. Tarasova</t>
  </si>
  <si>
    <t>s. Sircova</t>
  </si>
  <si>
    <t>s. Solonceni</t>
  </si>
  <si>
    <t>s. Papauti</t>
  </si>
  <si>
    <t xml:space="preserve">s.Pripiceni </t>
  </si>
  <si>
    <t>s. Pereni</t>
  </si>
  <si>
    <t>s.Ciorna</t>
  </si>
  <si>
    <t>s.Sah-Noua</t>
  </si>
  <si>
    <t>s.Lalova</t>
  </si>
  <si>
    <t>s.Lipceni</t>
  </si>
  <si>
    <t>s. Gordinesti</t>
  </si>
  <si>
    <t>s.Ghidulenis</t>
  </si>
  <si>
    <t>s. Busauca</t>
  </si>
  <si>
    <t>s. Tareuca</t>
  </si>
  <si>
    <t>s. Trifesti</t>
  </si>
  <si>
    <t>rom/rus</t>
  </si>
  <si>
    <t>s.Ciniseuti</t>
  </si>
  <si>
    <t>s. Mateuti</t>
  </si>
  <si>
    <t>s.Horodiste</t>
  </si>
  <si>
    <t>Total  licee</t>
  </si>
  <si>
    <t>rom.</t>
  </si>
  <si>
    <t>s. Peceste</t>
  </si>
  <si>
    <t>L.T.Peceste</t>
  </si>
  <si>
    <t>s. Echimauti</t>
  </si>
  <si>
    <t>L.T. Echimauti</t>
  </si>
  <si>
    <t>s. Cuizauca</t>
  </si>
  <si>
    <t xml:space="preserve">L.T. Ion Creanga  </t>
  </si>
  <si>
    <t>s. Ignatei</t>
  </si>
  <si>
    <t xml:space="preserve">L.T.Ioan Sirbu </t>
  </si>
  <si>
    <t>or. Rezina</t>
  </si>
  <si>
    <t>L.T. Stefan cel Mare</t>
  </si>
  <si>
    <t>rus.</t>
  </si>
  <si>
    <t>L.T.Alxandru  Puskin</t>
  </si>
  <si>
    <t xml:space="preserve">L.T.Alxandru  cel Bun </t>
  </si>
  <si>
    <t>29=22+23</t>
  </si>
  <si>
    <t>22=11+13+21</t>
  </si>
  <si>
    <t>Alte venituri</t>
  </si>
  <si>
    <t>Alimentarea grupelor pregatitoare</t>
  </si>
  <si>
    <t>p/u studierea limbilor minorităţilor</t>
  </si>
  <si>
    <t xml:space="preserve">Pentru ore citite in penitenciar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</si>
  <si>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</si>
  <si>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</si>
  <si>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</si>
  <si>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</si>
  <si>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</si>
  <si>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</si>
  <si>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</si>
  <si>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</si>
  <si>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</si>
  <si>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 xml:space="preserve">din care repartizat la data  decembrie 2013 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</si>
  <si>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</si>
  <si>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</si>
  <si>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</si>
  <si>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</si>
  <si>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</si>
  <si>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</si>
  <si>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raională, 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</si>
  <si>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</si>
  <si>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</si>
  <si>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</si>
  <si>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</si>
  <si>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</si>
  <si>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</si>
  <si>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</si>
  <si>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</si>
  <si>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</si>
  <si>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</si>
  <si>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>Rezina                                                               Informație privind calcularea  bugetului instituțiilor de învățămînt pentru a.2014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</si>
</sst>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22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8"/>
      <name val="Times New Roman"/>
      <family val="1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Border="0" applyProtection="0"/>
    <xf numFmtId="0" fontId="3" fillId="0" borderId="0"/>
    <xf numFmtId="0" fontId="1" fillId="0" borderId="0" applyNumberFormat="0" applyBorder="0" applyProtection="0"/>
    <xf numFmtId="166" fontId="18" fillId="0" borderId="0" applyFont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20" fillId="0" borderId="0" applyNumberFormat="0" applyBorder="0" applyProtection="0"/>
    <xf numFmtId="167" fontId="20" fillId="0" borderId="0" applyBorder="0" applyProtection="0"/>
    <xf numFmtId="0" fontId="21" fillId="0" borderId="0"/>
  </cellStyleXfs>
  <cellXfs count="179">
    <xf numFmtId="0" fontId="0" fillId="0" borderId="0" xfId="0"/>
    <xf numFmtId="3" fontId="2" fillId="2" borderId="1" xfId="1" applyNumberFormat="1" applyFont="1" applyFill="1" applyBorder="1" applyAlignment="1">
      <alignment vertical="center"/>
    </xf>
    <xf numFmtId="164" fontId="2" fillId="2" borderId="2" xfId="1" applyNumberFormat="1" applyFont="1" applyFill="1" applyBorder="1"/>
    <xf numFmtId="164" fontId="2" fillId="2" borderId="3" xfId="1" applyNumberFormat="1" applyFont="1" applyFill="1" applyBorder="1"/>
    <xf numFmtId="164" fontId="2" fillId="2" borderId="4" xfId="1" applyNumberFormat="1" applyFont="1" applyFill="1" applyBorder="1"/>
    <xf numFmtId="164" fontId="2" fillId="2" borderId="5" xfId="1" applyNumberFormat="1" applyFont="1" applyFill="1" applyBorder="1"/>
    <xf numFmtId="3" fontId="2" fillId="2" borderId="3" xfId="1" applyNumberFormat="1" applyFont="1" applyFill="1" applyBorder="1"/>
    <xf numFmtId="0" fontId="2" fillId="2" borderId="3" xfId="2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vertical="center"/>
    </xf>
    <xf numFmtId="165" fontId="4" fillId="0" borderId="0" xfId="1" applyNumberFormat="1" applyFont="1" applyFill="1" applyBorder="1"/>
    <xf numFmtId="165" fontId="5" fillId="3" borderId="6" xfId="1" applyNumberFormat="1" applyFont="1" applyFill="1" applyBorder="1"/>
    <xf numFmtId="165" fontId="5" fillId="3" borderId="7" xfId="1" applyNumberFormat="1" applyFont="1" applyFill="1" applyBorder="1"/>
    <xf numFmtId="165" fontId="5" fillId="3" borderId="8" xfId="1" applyNumberFormat="1" applyFont="1" applyFill="1" applyBorder="1"/>
    <xf numFmtId="165" fontId="4" fillId="3" borderId="8" xfId="1" applyNumberFormat="1" applyFont="1" applyFill="1" applyBorder="1"/>
    <xf numFmtId="165" fontId="4" fillId="3" borderId="9" xfId="1" applyNumberFormat="1" applyFont="1" applyFill="1" applyBorder="1"/>
    <xf numFmtId="165" fontId="4" fillId="0" borderId="10" xfId="1" applyNumberFormat="1" applyFont="1" applyFill="1" applyBorder="1"/>
    <xf numFmtId="165" fontId="5" fillId="0" borderId="0" xfId="1" applyNumberFormat="1" applyFont="1" applyFill="1" applyBorder="1"/>
    <xf numFmtId="165" fontId="5" fillId="3" borderId="9" xfId="1" applyNumberFormat="1" applyFont="1" applyFill="1" applyBorder="1"/>
    <xf numFmtId="165" fontId="5" fillId="0" borderId="11" xfId="1" applyNumberFormat="1" applyFont="1" applyFill="1" applyBorder="1"/>
    <xf numFmtId="3" fontId="5" fillId="0" borderId="7" xfId="1" applyNumberFormat="1" applyFont="1" applyBorder="1"/>
    <xf numFmtId="3" fontId="5" fillId="4" borderId="7" xfId="1" applyNumberFormat="1" applyFont="1" applyFill="1" applyBorder="1"/>
    <xf numFmtId="3" fontId="5" fillId="4" borderId="8" xfId="1" applyNumberFormat="1" applyFont="1" applyFill="1" applyBorder="1"/>
    <xf numFmtId="3" fontId="5" fillId="0" borderId="8" xfId="1" applyNumberFormat="1" applyFont="1" applyBorder="1"/>
    <xf numFmtId="3" fontId="4" fillId="0" borderId="8" xfId="1" applyNumberFormat="1" applyFont="1" applyBorder="1" applyAlignment="1">
      <alignment wrapText="1"/>
    </xf>
    <xf numFmtId="3" fontId="5" fillId="0" borderId="9" xfId="1" applyNumberFormat="1" applyFont="1" applyFill="1" applyBorder="1"/>
    <xf numFmtId="3" fontId="4" fillId="0" borderId="3" xfId="1" applyNumberFormat="1" applyFont="1" applyFill="1" applyBorder="1" applyAlignment="1">
      <alignment horizontal="center"/>
    </xf>
    <xf numFmtId="165" fontId="4" fillId="0" borderId="4" xfId="1" applyNumberFormat="1" applyFont="1" applyFill="1" applyBorder="1"/>
    <xf numFmtId="165" fontId="4" fillId="3" borderId="12" xfId="1" applyNumberFormat="1" applyFont="1" applyFill="1" applyBorder="1"/>
    <xf numFmtId="165" fontId="4" fillId="3" borderId="13" xfId="1" applyNumberFormat="1" applyFont="1" applyFill="1" applyBorder="1"/>
    <xf numFmtId="165" fontId="4" fillId="3" borderId="14" xfId="1" applyNumberFormat="1" applyFont="1" applyFill="1" applyBorder="1"/>
    <xf numFmtId="165" fontId="4" fillId="3" borderId="15" xfId="1" applyNumberFormat="1" applyFont="1" applyFill="1" applyBorder="1"/>
    <xf numFmtId="165" fontId="4" fillId="0" borderId="3" xfId="1" applyNumberFormat="1" applyFont="1" applyFill="1" applyBorder="1"/>
    <xf numFmtId="165" fontId="6" fillId="3" borderId="14" xfId="1" applyNumberFormat="1" applyFont="1" applyFill="1" applyBorder="1"/>
    <xf numFmtId="165" fontId="6" fillId="3" borderId="5" xfId="0" applyNumberFormat="1" applyFont="1" applyFill="1" applyBorder="1"/>
    <xf numFmtId="165" fontId="6" fillId="0" borderId="5" xfId="1" applyNumberFormat="1" applyFont="1" applyFill="1" applyBorder="1"/>
    <xf numFmtId="164" fontId="6" fillId="0" borderId="4" xfId="1" applyNumberFormat="1" applyFont="1" applyBorder="1"/>
    <xf numFmtId="3" fontId="6" fillId="0" borderId="13" xfId="1" applyNumberFormat="1" applyFont="1" applyBorder="1"/>
    <xf numFmtId="3" fontId="6" fillId="0" borderId="4" xfId="1" applyNumberFormat="1" applyFont="1" applyBorder="1"/>
    <xf numFmtId="3" fontId="6" fillId="0" borderId="14" xfId="1" applyNumberFormat="1" applyFont="1" applyBorder="1"/>
    <xf numFmtId="3" fontId="6" fillId="0" borderId="15" xfId="1" applyNumberFormat="1" applyFont="1" applyFill="1" applyBorder="1"/>
    <xf numFmtId="3" fontId="4" fillId="0" borderId="10" xfId="1" applyNumberFormat="1" applyFont="1" applyFill="1" applyBorder="1" applyAlignment="1">
      <alignment horizontal="center"/>
    </xf>
    <xf numFmtId="165" fontId="4" fillId="3" borderId="6" xfId="1" applyNumberFormat="1" applyFont="1" applyFill="1" applyBorder="1"/>
    <xf numFmtId="165" fontId="4" fillId="3" borderId="7" xfId="1" applyNumberFormat="1" applyFont="1" applyFill="1" applyBorder="1"/>
    <xf numFmtId="165" fontId="4" fillId="3" borderId="11" xfId="0" applyNumberFormat="1" applyFont="1" applyFill="1" applyBorder="1"/>
    <xf numFmtId="165" fontId="4" fillId="0" borderId="11" xfId="1" applyNumberFormat="1" applyFont="1" applyFill="1" applyBorder="1"/>
    <xf numFmtId="164" fontId="4" fillId="0" borderId="7" xfId="1" applyNumberFormat="1" applyFont="1" applyBorder="1"/>
    <xf numFmtId="3" fontId="4" fillId="0" borderId="7" xfId="1" applyNumberFormat="1" applyFont="1" applyBorder="1"/>
    <xf numFmtId="3" fontId="6" fillId="2" borderId="3" xfId="1" applyNumberFormat="1" applyFont="1" applyFill="1" applyBorder="1" applyAlignment="1">
      <alignment horizontal="center"/>
    </xf>
    <xf numFmtId="164" fontId="6" fillId="2" borderId="4" xfId="1" applyNumberFormat="1" applyFont="1" applyFill="1" applyBorder="1"/>
    <xf numFmtId="164" fontId="6" fillId="2" borderId="12" xfId="1" applyNumberFormat="1" applyFont="1" applyFill="1" applyBorder="1"/>
    <xf numFmtId="164" fontId="6" fillId="2" borderId="13" xfId="1" applyNumberFormat="1" applyFont="1" applyFill="1" applyBorder="1"/>
    <xf numFmtId="164" fontId="6" fillId="2" borderId="14" xfId="1" applyNumberFormat="1" applyFont="1" applyFill="1" applyBorder="1"/>
    <xf numFmtId="164" fontId="6" fillId="2" borderId="5" xfId="1" applyNumberFormat="1" applyFont="1" applyFill="1" applyBorder="1"/>
    <xf numFmtId="164" fontId="6" fillId="2" borderId="3" xfId="1" applyNumberFormat="1" applyFont="1" applyFill="1" applyBorder="1"/>
    <xf numFmtId="3" fontId="6" fillId="2" borderId="13" xfId="1" applyNumberFormat="1" applyFont="1" applyFill="1" applyBorder="1"/>
    <xf numFmtId="3" fontId="6" fillId="2" borderId="14" xfId="1" applyNumberFormat="1" applyFont="1" applyFill="1" applyBorder="1"/>
    <xf numFmtId="3" fontId="5" fillId="2" borderId="15" xfId="1" applyNumberFormat="1" applyFont="1" applyFill="1" applyBorder="1"/>
    <xf numFmtId="3" fontId="4" fillId="0" borderId="16" xfId="1" applyNumberFormat="1" applyFont="1" applyFill="1" applyBorder="1" applyAlignment="1">
      <alignment horizontal="center"/>
    </xf>
    <xf numFmtId="165" fontId="5" fillId="3" borderId="17" xfId="1" applyNumberFormat="1" applyFont="1" applyFill="1" applyBorder="1"/>
    <xf numFmtId="165" fontId="5" fillId="3" borderId="18" xfId="1" applyNumberFormat="1" applyFont="1" applyFill="1" applyBorder="1"/>
    <xf numFmtId="165" fontId="5" fillId="3" borderId="19" xfId="1" applyNumberFormat="1" applyFont="1" applyFill="1" applyBorder="1"/>
    <xf numFmtId="165" fontId="5" fillId="0" borderId="20" xfId="1" applyNumberFormat="1" applyFont="1" applyFill="1" applyBorder="1"/>
    <xf numFmtId="3" fontId="5" fillId="0" borderId="19" xfId="1" applyNumberFormat="1" applyFont="1" applyBorder="1"/>
    <xf numFmtId="3" fontId="5" fillId="4" borderId="19" xfId="1" applyNumberFormat="1" applyFont="1" applyFill="1" applyBorder="1"/>
    <xf numFmtId="3" fontId="4" fillId="0" borderId="21" xfId="1" applyNumberFormat="1" applyFont="1" applyFill="1" applyBorder="1" applyAlignment="1">
      <alignment horizontal="center"/>
    </xf>
    <xf numFmtId="165" fontId="4" fillId="0" borderId="22" xfId="1" applyNumberFormat="1" applyFont="1" applyFill="1" applyBorder="1"/>
    <xf numFmtId="165" fontId="5" fillId="3" borderId="23" xfId="1" applyNumberFormat="1" applyFont="1" applyFill="1" applyBorder="1"/>
    <xf numFmtId="165" fontId="5" fillId="3" borderId="24" xfId="1" applyNumberFormat="1" applyFont="1" applyFill="1" applyBorder="1"/>
    <xf numFmtId="165" fontId="5" fillId="3" borderId="25" xfId="1" applyNumberFormat="1" applyFont="1" applyFill="1" applyBorder="1"/>
    <xf numFmtId="165" fontId="5" fillId="3" borderId="26" xfId="1" applyNumberFormat="1" applyFont="1" applyFill="1" applyBorder="1"/>
    <xf numFmtId="165" fontId="4" fillId="0" borderId="27" xfId="1" applyNumberFormat="1" applyFont="1" applyFill="1" applyBorder="1"/>
    <xf numFmtId="165" fontId="5" fillId="0" borderId="28" xfId="1" applyNumberFormat="1" applyFont="1" applyFill="1" applyBorder="1"/>
    <xf numFmtId="165" fontId="5" fillId="3" borderId="29" xfId="1" applyNumberFormat="1" applyFont="1" applyFill="1" applyBorder="1"/>
    <xf numFmtId="165" fontId="5" fillId="3" borderId="30" xfId="1" applyNumberFormat="1" applyFont="1" applyFill="1" applyBorder="1"/>
    <xf numFmtId="165" fontId="5" fillId="3" borderId="31" xfId="1" applyNumberFormat="1" applyFont="1" applyFill="1" applyBorder="1"/>
    <xf numFmtId="165" fontId="4" fillId="3" borderId="32" xfId="0" applyNumberFormat="1" applyFont="1" applyFill="1" applyBorder="1"/>
    <xf numFmtId="165" fontId="5" fillId="0" borderId="32" xfId="1" applyNumberFormat="1" applyFont="1" applyFill="1" applyBorder="1"/>
    <xf numFmtId="3" fontId="4" fillId="0" borderId="30" xfId="1" applyNumberFormat="1" applyFont="1" applyBorder="1"/>
    <xf numFmtId="3" fontId="5" fillId="4" borderId="30" xfId="1" applyNumberFormat="1" applyFont="1" applyFill="1" applyBorder="1"/>
    <xf numFmtId="3" fontId="5" fillId="0" borderId="30" xfId="1" applyNumberFormat="1" applyFont="1" applyBorder="1"/>
    <xf numFmtId="3" fontId="5" fillId="0" borderId="25" xfId="1" applyNumberFormat="1" applyFont="1" applyBorder="1"/>
    <xf numFmtId="3" fontId="5" fillId="4" borderId="25" xfId="1" applyNumberFormat="1" applyFont="1" applyFill="1" applyBorder="1"/>
    <xf numFmtId="3" fontId="5" fillId="0" borderId="33" xfId="1" applyNumberFormat="1" applyFont="1" applyFill="1" applyBorder="1"/>
    <xf numFmtId="3" fontId="5" fillId="0" borderId="26" xfId="1" applyNumberFormat="1" applyFont="1" applyFill="1" applyBorder="1"/>
    <xf numFmtId="3" fontId="4" fillId="4" borderId="30" xfId="1" applyNumberFormat="1" applyFont="1" applyFill="1" applyBorder="1"/>
    <xf numFmtId="3" fontId="4" fillId="0" borderId="27" xfId="1" applyNumberFormat="1" applyFont="1" applyFill="1" applyBorder="1" applyAlignment="1">
      <alignment horizontal="center"/>
    </xf>
    <xf numFmtId="165" fontId="5" fillId="0" borderId="22" xfId="1" applyNumberFormat="1" applyFont="1" applyFill="1" applyBorder="1"/>
    <xf numFmtId="3" fontId="5" fillId="4" borderId="31" xfId="1" applyNumberFormat="1" applyFont="1" applyFill="1" applyBorder="1"/>
    <xf numFmtId="3" fontId="7" fillId="2" borderId="14" xfId="1" applyNumberFormat="1" applyFont="1" applyFill="1" applyBorder="1"/>
    <xf numFmtId="3" fontId="7" fillId="2" borderId="15" xfId="1" applyNumberFormat="1" applyFont="1" applyFill="1" applyBorder="1"/>
    <xf numFmtId="165" fontId="5" fillId="3" borderId="11" xfId="1" applyNumberFormat="1" applyFont="1" applyFill="1" applyBorder="1"/>
    <xf numFmtId="0" fontId="5" fillId="0" borderId="7" xfId="0" applyFont="1" applyBorder="1"/>
    <xf numFmtId="0" fontId="5" fillId="0" borderId="19" xfId="0" applyFont="1" applyBorder="1"/>
    <xf numFmtId="0" fontId="8" fillId="0" borderId="19" xfId="3" applyFont="1" applyBorder="1"/>
    <xf numFmtId="3" fontId="5" fillId="0" borderId="34" xfId="1" applyNumberFormat="1" applyFont="1" applyFill="1" applyBorder="1"/>
    <xf numFmtId="165" fontId="5" fillId="3" borderId="32" xfId="1" applyNumberFormat="1" applyFont="1" applyFill="1" applyBorder="1"/>
    <xf numFmtId="0" fontId="5" fillId="0" borderId="30" xfId="0" applyFont="1" applyBorder="1"/>
    <xf numFmtId="0" fontId="5" fillId="0" borderId="25" xfId="0" applyFont="1" applyBorder="1"/>
    <xf numFmtId="0" fontId="8" fillId="0" borderId="25" xfId="3" applyFont="1" applyBorder="1"/>
    <xf numFmtId="3" fontId="5" fillId="0" borderId="25" xfId="1" applyNumberFormat="1" applyFont="1" applyBorder="1" applyAlignment="1">
      <alignment wrapText="1"/>
    </xf>
    <xf numFmtId="3" fontId="5" fillId="0" borderId="30" xfId="1" applyNumberFormat="1" applyFont="1" applyFill="1" applyBorder="1"/>
    <xf numFmtId="3" fontId="4" fillId="0" borderId="30" xfId="1" applyNumberFormat="1" applyFont="1" applyFill="1" applyBorder="1"/>
    <xf numFmtId="165" fontId="9" fillId="3" borderId="31" xfId="1" applyNumberFormat="1" applyFont="1" applyFill="1" applyBorder="1"/>
    <xf numFmtId="0" fontId="5" fillId="0" borderId="31" xfId="0" applyFont="1" applyBorder="1"/>
    <xf numFmtId="0" fontId="8" fillId="0" borderId="31" xfId="3" applyFont="1" applyBorder="1"/>
    <xf numFmtId="0" fontId="6" fillId="2" borderId="4" xfId="0" applyFont="1" applyFill="1" applyBorder="1"/>
    <xf numFmtId="0" fontId="6" fillId="2" borderId="12" xfId="0" applyFont="1" applyFill="1" applyBorder="1"/>
    <xf numFmtId="0" fontId="6" fillId="2" borderId="13" xfId="0" applyFont="1" applyFill="1" applyBorder="1"/>
    <xf numFmtId="0" fontId="6" fillId="2" borderId="5" xfId="0" applyFont="1" applyFill="1" applyBorder="1"/>
    <xf numFmtId="0" fontId="6" fillId="2" borderId="3" xfId="0" applyFont="1" applyFill="1" applyBorder="1"/>
    <xf numFmtId="165" fontId="6" fillId="2" borderId="13" xfId="0" applyNumberFormat="1" applyFont="1" applyFill="1" applyBorder="1"/>
    <xf numFmtId="0" fontId="6" fillId="2" borderId="14" xfId="0" applyFont="1" applyFill="1" applyBorder="1"/>
    <xf numFmtId="0" fontId="10" fillId="2" borderId="14" xfId="3" applyFont="1" applyFill="1" applyBorder="1"/>
    <xf numFmtId="3" fontId="5" fillId="0" borderId="7" xfId="1" applyNumberFormat="1" applyFont="1" applyFill="1" applyBorder="1"/>
    <xf numFmtId="0" fontId="4" fillId="0" borderId="25" xfId="0" applyFont="1" applyBorder="1"/>
    <xf numFmtId="3" fontId="4" fillId="0" borderId="35" xfId="1" applyNumberFormat="1" applyFont="1" applyFill="1" applyBorder="1" applyAlignment="1">
      <alignment horizontal="center"/>
    </xf>
    <xf numFmtId="3" fontId="5" fillId="0" borderId="30" xfId="1" quotePrefix="1" applyNumberFormat="1" applyFont="1" applyFill="1" applyBorder="1"/>
    <xf numFmtId="0" fontId="11" fillId="0" borderId="36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wrapText="1"/>
    </xf>
    <xf numFmtId="0" fontId="12" fillId="3" borderId="14" xfId="0" applyFont="1" applyFill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37" xfId="0" applyFont="1" applyBorder="1" applyAlignment="1">
      <alignment horizontal="center" wrapText="1"/>
    </xf>
    <xf numFmtId="0" fontId="12" fillId="0" borderId="38" xfId="0" applyFont="1" applyBorder="1" applyAlignment="1">
      <alignment horizontal="center"/>
    </xf>
    <xf numFmtId="0" fontId="11" fillId="0" borderId="38" xfId="0" applyFont="1" applyBorder="1" applyAlignment="1">
      <alignment horizontal="center" wrapText="1"/>
    </xf>
    <xf numFmtId="0" fontId="12" fillId="0" borderId="39" xfId="0" applyFont="1" applyBorder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5" fillId="3" borderId="41" xfId="1" applyFont="1" applyFill="1" applyBorder="1" applyAlignment="1">
      <alignment horizontal="center" vertical="top" wrapText="1"/>
    </xf>
    <xf numFmtId="0" fontId="5" fillId="3" borderId="42" xfId="1" applyFont="1" applyFill="1" applyBorder="1" applyAlignment="1">
      <alignment horizontal="center" vertical="top" wrapText="1"/>
    </xf>
    <xf numFmtId="0" fontId="4" fillId="3" borderId="43" xfId="0" applyFont="1" applyFill="1" applyBorder="1" applyAlignment="1">
      <alignment vertical="top" wrapText="1"/>
    </xf>
    <xf numFmtId="0" fontId="4" fillId="4" borderId="44" xfId="0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4" fillId="3" borderId="34" xfId="0" applyFont="1" applyFill="1" applyBorder="1" applyAlignment="1">
      <alignment horizontal="center" vertical="top" wrapText="1"/>
    </xf>
    <xf numFmtId="0" fontId="5" fillId="0" borderId="45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0" fillId="0" borderId="37" xfId="0" applyBorder="1" applyAlignment="1">
      <alignment vertical="top"/>
    </xf>
    <xf numFmtId="0" fontId="0" fillId="0" borderId="38" xfId="0" applyBorder="1" applyAlignment="1">
      <alignment vertical="top"/>
    </xf>
    <xf numFmtId="0" fontId="4" fillId="0" borderId="38" xfId="1" applyFont="1" applyBorder="1" applyAlignment="1">
      <alignment horizontal="center" vertical="top" wrapText="1"/>
    </xf>
    <xf numFmtId="0" fontId="4" fillId="0" borderId="46" xfId="1" applyFont="1" applyBorder="1" applyAlignment="1">
      <alignment horizontal="center" vertical="top" wrapText="1"/>
    </xf>
    <xf numFmtId="0" fontId="4" fillId="0" borderId="38" xfId="1" applyFont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4" fillId="3" borderId="44" xfId="1" applyFont="1" applyFill="1" applyBorder="1" applyAlignment="1">
      <alignment horizontal="center" vertical="top"/>
    </xf>
    <xf numFmtId="0" fontId="4" fillId="3" borderId="45" xfId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5" fillId="3" borderId="48" xfId="0" applyFont="1" applyFill="1" applyBorder="1"/>
    <xf numFmtId="0" fontId="5" fillId="3" borderId="49" xfId="0" applyFont="1" applyFill="1" applyBorder="1"/>
    <xf numFmtId="0" fontId="5" fillId="3" borderId="50" xfId="0" applyFont="1" applyFill="1" applyBorder="1" applyAlignment="1">
      <alignment horizontal="center"/>
    </xf>
    <xf numFmtId="0" fontId="4" fillId="0" borderId="51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4" fillId="0" borderId="8" xfId="1" applyFont="1" applyBorder="1" applyAlignment="1">
      <alignment horizontal="center" vertical="top" wrapText="1"/>
    </xf>
    <xf numFmtId="0" fontId="4" fillId="0" borderId="52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4" fillId="0" borderId="36" xfId="0" applyFont="1" applyBorder="1" applyAlignment="1">
      <alignment horizontal="center" vertical="top" wrapText="1"/>
    </xf>
    <xf numFmtId="0" fontId="4" fillId="3" borderId="53" xfId="1" applyFont="1" applyFill="1" applyBorder="1" applyAlignment="1">
      <alignment horizontal="center" vertical="top"/>
    </xf>
    <xf numFmtId="0" fontId="4" fillId="3" borderId="51" xfId="1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center" vertical="top" wrapText="1"/>
    </xf>
    <xf numFmtId="0" fontId="13" fillId="0" borderId="2" xfId="0" applyFont="1" applyBorder="1" applyAlignment="1"/>
    <xf numFmtId="0" fontId="13" fillId="0" borderId="4" xfId="0" applyFont="1" applyBorder="1" applyAlignment="1"/>
    <xf numFmtId="0" fontId="4" fillId="0" borderId="3" xfId="0" applyFont="1" applyBorder="1" applyAlignment="1">
      <alignment horizontal="left" indent="1"/>
    </xf>
    <xf numFmtId="0" fontId="4" fillId="0" borderId="54" xfId="1" applyFont="1" applyBorder="1" applyAlignment="1">
      <alignment horizontal="center" vertical="top" wrapText="1"/>
    </xf>
    <xf numFmtId="0" fontId="4" fillId="0" borderId="42" xfId="1" applyFont="1" applyBorder="1" applyAlignment="1">
      <alignment horizontal="center" vertical="top" wrapText="1"/>
    </xf>
    <xf numFmtId="0" fontId="4" fillId="0" borderId="55" xfId="1" applyFont="1" applyBorder="1" applyAlignment="1">
      <alignment horizontal="center" vertical="top" wrapText="1"/>
    </xf>
    <xf numFmtId="0" fontId="4" fillId="0" borderId="42" xfId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16" fillId="0" borderId="44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1">
    <cellStyle name="Excel_BuiltIn_Comma" xfId="4"/>
    <cellStyle name="Heading" xfId="5"/>
    <cellStyle name="Heading1" xfId="6"/>
    <cellStyle name="Normal" xfId="0" builtinId="0"/>
    <cellStyle name="Normal 2" xfId="7"/>
    <cellStyle name="Normal 4" xfId="1"/>
    <cellStyle name="Normal_Sheet1" xfId="2"/>
    <cellStyle name="Result" xfId="8"/>
    <cellStyle name="Result2" xfId="9"/>
    <cellStyle name="Обычный 2" xfId="3"/>
    <cellStyle name="Обычн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46"/>
  <sheetViews>
    <sheetView tabSelected="1" topLeftCell="A10" workbookViewId="0">
      <selection activeCell="E23" sqref="E23"/>
    </sheetView>
  </sheetViews>
  <sheetFormatPr defaultRowHeight="15"/>
  <cols>
    <col min="1" max="1" width="4.42578125" customWidth="1"/>
    <col min="2" max="2" width="26.5703125" customWidth="1"/>
    <col min="3" max="3" width="15.140625" customWidth="1"/>
    <col min="4" max="4" width="6.42578125" customWidth="1"/>
    <col min="5" max="5" width="6.28515625" customWidth="1"/>
    <col min="6" max="6" width="7" customWidth="1"/>
    <col min="7" max="7" width="7.7109375" customWidth="1"/>
    <col min="8" max="8" width="7.28515625" customWidth="1"/>
    <col min="9" max="9" width="10.5703125" customWidth="1"/>
    <col min="10" max="10" width="10.28515625" customWidth="1"/>
    <col min="11" max="11" width="12.28515625" customWidth="1"/>
    <col min="21" max="21" width="11.7109375" customWidth="1"/>
    <col min="22" max="22" width="14.28515625" customWidth="1"/>
    <col min="29" max="29" width="12.5703125" customWidth="1"/>
  </cols>
  <sheetData>
    <row r="1" spans="1:30" ht="27.75" customHeight="1" thickBot="1">
      <c r="B1" s="178" t="s">
        <v>87</v>
      </c>
      <c r="C1" s="177"/>
      <c r="D1" s="176"/>
      <c r="E1" s="176"/>
      <c r="F1" s="176"/>
      <c r="G1" s="176"/>
      <c r="H1" s="176"/>
      <c r="I1" s="176"/>
      <c r="J1" s="175"/>
      <c r="K1" s="175"/>
      <c r="L1" s="174"/>
      <c r="M1" s="174"/>
      <c r="N1" s="174"/>
      <c r="O1" s="174"/>
      <c r="P1" s="173"/>
      <c r="Q1" s="173"/>
      <c r="R1" s="173"/>
      <c r="S1" s="173"/>
    </row>
    <row r="2" spans="1:30" ht="15.75" thickBot="1">
      <c r="A2" s="172"/>
      <c r="B2" s="171" t="s">
        <v>86</v>
      </c>
      <c r="C2" s="170" t="s">
        <v>85</v>
      </c>
      <c r="D2" s="169" t="s">
        <v>84</v>
      </c>
      <c r="E2" s="169" t="s">
        <v>83</v>
      </c>
      <c r="F2" s="169" t="s">
        <v>82</v>
      </c>
      <c r="G2" s="169" t="s">
        <v>81</v>
      </c>
      <c r="H2" s="169" t="s">
        <v>80</v>
      </c>
      <c r="I2" s="169" t="s">
        <v>79</v>
      </c>
      <c r="J2" s="168" t="s">
        <v>78</v>
      </c>
      <c r="K2" s="161" t="s">
        <v>77</v>
      </c>
      <c r="L2" s="167" t="s">
        <v>76</v>
      </c>
      <c r="M2" s="166"/>
      <c r="N2" s="166"/>
      <c r="O2" s="166"/>
      <c r="P2" s="166"/>
      <c r="Q2" s="166"/>
      <c r="R2" s="166"/>
      <c r="S2" s="166"/>
      <c r="T2" s="165"/>
      <c r="U2" s="164" t="s">
        <v>75</v>
      </c>
      <c r="V2" s="161" t="s">
        <v>74</v>
      </c>
      <c r="W2" s="163" t="s">
        <v>73</v>
      </c>
      <c r="X2" s="162"/>
      <c r="Y2" s="162"/>
      <c r="Z2" s="162"/>
      <c r="AA2" s="162"/>
      <c r="AB2" s="162"/>
      <c r="AC2" s="161" t="s">
        <v>72</v>
      </c>
      <c r="AD2" s="161" t="s">
        <v>71</v>
      </c>
    </row>
    <row r="3" spans="1:30" ht="15.75" thickBot="1">
      <c r="A3" s="160"/>
      <c r="B3" s="159"/>
      <c r="C3" s="158"/>
      <c r="D3" s="157"/>
      <c r="E3" s="157"/>
      <c r="F3" s="156"/>
      <c r="G3" s="156"/>
      <c r="H3" s="156"/>
      <c r="I3" s="156"/>
      <c r="J3" s="155"/>
      <c r="K3" s="131"/>
      <c r="L3" s="154" t="s">
        <v>70</v>
      </c>
      <c r="M3" s="153" t="s">
        <v>69</v>
      </c>
      <c r="N3" s="152"/>
      <c r="O3" s="152"/>
      <c r="P3" s="152"/>
      <c r="Q3" s="152"/>
      <c r="R3" s="152"/>
      <c r="S3" s="152"/>
      <c r="T3" s="151"/>
      <c r="U3" s="150"/>
      <c r="V3" s="131"/>
      <c r="W3" s="149"/>
      <c r="X3" s="148"/>
      <c r="Y3" s="148"/>
      <c r="Z3" s="148"/>
      <c r="AA3" s="148"/>
      <c r="AB3" s="148"/>
      <c r="AC3" s="131"/>
      <c r="AD3" s="131"/>
    </row>
    <row r="4" spans="1:30" ht="78.75" customHeight="1" thickBot="1">
      <c r="A4" s="147"/>
      <c r="B4" s="146"/>
      <c r="C4" s="145"/>
      <c r="D4" s="144"/>
      <c r="E4" s="144"/>
      <c r="F4" s="143"/>
      <c r="G4" s="143"/>
      <c r="H4" s="143"/>
      <c r="I4" s="143"/>
      <c r="J4" s="142"/>
      <c r="K4" s="141"/>
      <c r="L4" s="140"/>
      <c r="M4" s="139" t="s">
        <v>61</v>
      </c>
      <c r="N4" s="138" t="s">
        <v>68</v>
      </c>
      <c r="O4" s="138" t="s">
        <v>67</v>
      </c>
      <c r="P4" s="138" t="s">
        <v>66</v>
      </c>
      <c r="Q4" s="138" t="s">
        <v>65</v>
      </c>
      <c r="R4" s="138" t="s">
        <v>64</v>
      </c>
      <c r="S4" s="138" t="s">
        <v>63</v>
      </c>
      <c r="T4" s="137" t="s">
        <v>62</v>
      </c>
      <c r="U4" s="136"/>
      <c r="V4" s="131"/>
      <c r="W4" s="135" t="s">
        <v>61</v>
      </c>
      <c r="X4" s="134" t="s">
        <v>60</v>
      </c>
      <c r="Y4" s="134" t="s">
        <v>59</v>
      </c>
      <c r="Z4" s="134" t="s">
        <v>58</v>
      </c>
      <c r="AA4" s="134" t="s">
        <v>57</v>
      </c>
      <c r="AB4" s="133" t="s">
        <v>56</v>
      </c>
      <c r="AC4" s="132"/>
      <c r="AD4" s="131"/>
    </row>
    <row r="5" spans="1:30" ht="15.75" thickBot="1">
      <c r="A5" s="130">
        <v>1</v>
      </c>
      <c r="B5" s="129">
        <v>2</v>
      </c>
      <c r="C5" s="128">
        <v>3</v>
      </c>
      <c r="D5" s="128">
        <v>4</v>
      </c>
      <c r="E5" s="128">
        <v>5</v>
      </c>
      <c r="F5" s="128">
        <v>6</v>
      </c>
      <c r="G5" s="128">
        <v>7</v>
      </c>
      <c r="H5" s="128">
        <v>8</v>
      </c>
      <c r="I5" s="128">
        <v>9</v>
      </c>
      <c r="J5" s="127">
        <v>10</v>
      </c>
      <c r="K5" s="126">
        <v>11</v>
      </c>
      <c r="L5" s="125">
        <v>12</v>
      </c>
      <c r="M5" s="121">
        <v>13</v>
      </c>
      <c r="N5" s="124">
        <v>14</v>
      </c>
      <c r="O5" s="120">
        <v>15</v>
      </c>
      <c r="P5" s="120">
        <v>16</v>
      </c>
      <c r="Q5" s="120">
        <v>17</v>
      </c>
      <c r="R5" s="120">
        <v>18</v>
      </c>
      <c r="S5" s="120">
        <v>19</v>
      </c>
      <c r="T5" s="119">
        <v>20</v>
      </c>
      <c r="U5" s="123">
        <v>21</v>
      </c>
      <c r="V5" s="122" t="s">
        <v>55</v>
      </c>
      <c r="W5" s="121">
        <v>23</v>
      </c>
      <c r="X5" s="120">
        <v>24</v>
      </c>
      <c r="Y5" s="120">
        <v>25</v>
      </c>
      <c r="Z5" s="120">
        <v>26</v>
      </c>
      <c r="AA5" s="120">
        <v>27</v>
      </c>
      <c r="AB5" s="119">
        <v>28</v>
      </c>
      <c r="AC5" s="118" t="s">
        <v>54</v>
      </c>
      <c r="AD5" s="117">
        <v>30</v>
      </c>
    </row>
    <row r="6" spans="1:30">
      <c r="A6" s="83">
        <v>1</v>
      </c>
      <c r="B6" s="104" t="s">
        <v>53</v>
      </c>
      <c r="C6" s="104" t="s">
        <v>49</v>
      </c>
      <c r="D6" s="104">
        <v>338</v>
      </c>
      <c r="E6" s="103" t="s">
        <v>40</v>
      </c>
      <c r="F6" s="96">
        <v>288</v>
      </c>
      <c r="G6" s="96">
        <v>285</v>
      </c>
      <c r="H6" s="96">
        <v>118</v>
      </c>
      <c r="I6" s="96">
        <f>H6+G6+F6</f>
        <v>691</v>
      </c>
      <c r="J6" s="116">
        <v>645</v>
      </c>
      <c r="K6" s="70">
        <v>4628.6000000000004</v>
      </c>
      <c r="L6" s="76"/>
      <c r="M6" s="69">
        <f>N6+O6+P6+Q6+R6+S6+T6</f>
        <v>0</v>
      </c>
      <c r="N6" s="74"/>
      <c r="O6" s="74"/>
      <c r="P6" s="74"/>
      <c r="Q6" s="74"/>
      <c r="R6" s="74"/>
      <c r="S6" s="73"/>
      <c r="T6" s="72"/>
      <c r="U6" s="86"/>
      <c r="V6" s="70">
        <f>U6+M6+K6</f>
        <v>4628.6000000000004</v>
      </c>
      <c r="W6" s="69">
        <f>X6+Y6+Z6+AA6+AB6</f>
        <v>332.6</v>
      </c>
      <c r="X6" s="74">
        <v>332.6</v>
      </c>
      <c r="Y6" s="74"/>
      <c r="Z6" s="74"/>
      <c r="AA6" s="73"/>
      <c r="AB6" s="72"/>
      <c r="AC6" s="65">
        <f>V6+W6</f>
        <v>4961.2000000000007</v>
      </c>
      <c r="AD6" s="115" t="s">
        <v>3</v>
      </c>
    </row>
    <row r="7" spans="1:30">
      <c r="A7" s="82">
        <v>2</v>
      </c>
      <c r="B7" s="98" t="s">
        <v>52</v>
      </c>
      <c r="C7" s="98" t="s">
        <v>49</v>
      </c>
      <c r="D7" s="104">
        <v>338</v>
      </c>
      <c r="E7" s="114" t="s">
        <v>51</v>
      </c>
      <c r="F7" s="96">
        <v>42</v>
      </c>
      <c r="G7" s="96">
        <v>83</v>
      </c>
      <c r="H7" s="96">
        <v>51</v>
      </c>
      <c r="I7" s="96">
        <f>H7+G7+F7</f>
        <v>176</v>
      </c>
      <c r="J7" s="100">
        <v>177</v>
      </c>
      <c r="K7" s="70">
        <v>1548</v>
      </c>
      <c r="L7" s="76">
        <v>867</v>
      </c>
      <c r="M7" s="69">
        <f>N7+O7+P7+Q7+R7+S7+T7</f>
        <v>0</v>
      </c>
      <c r="N7" s="74"/>
      <c r="O7" s="74"/>
      <c r="P7" s="74"/>
      <c r="Q7" s="74"/>
      <c r="R7" s="74"/>
      <c r="S7" s="73"/>
      <c r="T7" s="72"/>
      <c r="U7" s="71"/>
      <c r="V7" s="70">
        <f>U7+M7+K7</f>
        <v>1548</v>
      </c>
      <c r="W7" s="69">
        <f>X7+Y7+Z7+AA7+AB7</f>
        <v>48.5</v>
      </c>
      <c r="X7" s="68">
        <v>48.5</v>
      </c>
      <c r="Y7" s="68"/>
      <c r="Z7" s="68"/>
      <c r="AA7" s="67"/>
      <c r="AB7" s="66"/>
      <c r="AC7" s="65">
        <f>V7+W7</f>
        <v>1596.5</v>
      </c>
      <c r="AD7" s="64" t="s">
        <v>3</v>
      </c>
    </row>
    <row r="8" spans="1:30">
      <c r="A8" s="83">
        <v>3</v>
      </c>
      <c r="B8" s="98" t="s">
        <v>50</v>
      </c>
      <c r="C8" s="98" t="s">
        <v>49</v>
      </c>
      <c r="D8" s="98">
        <v>338</v>
      </c>
      <c r="E8" s="97" t="s">
        <v>40</v>
      </c>
      <c r="F8" s="96">
        <v>179</v>
      </c>
      <c r="G8" s="96">
        <v>203</v>
      </c>
      <c r="H8" s="96">
        <v>188</v>
      </c>
      <c r="I8" s="96">
        <f>H8+G8+F8</f>
        <v>570</v>
      </c>
      <c r="J8" s="100">
        <v>567</v>
      </c>
      <c r="K8" s="70">
        <v>4115.2</v>
      </c>
      <c r="L8" s="76"/>
      <c r="M8" s="69">
        <f>N8+O8+P8+Q8+R8+S8+T8</f>
        <v>0</v>
      </c>
      <c r="N8" s="74"/>
      <c r="O8" s="74"/>
      <c r="P8" s="74"/>
      <c r="Q8" s="74"/>
      <c r="R8" s="74"/>
      <c r="S8" s="73"/>
      <c r="T8" s="72"/>
      <c r="U8" s="71"/>
      <c r="V8" s="70">
        <f>U8+M8+K8</f>
        <v>4115.2</v>
      </c>
      <c r="W8" s="69">
        <f>X8+Y8+Z8+AA8+AB8</f>
        <v>206.7</v>
      </c>
      <c r="X8" s="68">
        <v>206.7</v>
      </c>
      <c r="Y8" s="68"/>
      <c r="Z8" s="68"/>
      <c r="AA8" s="67"/>
      <c r="AB8" s="66"/>
      <c r="AC8" s="65">
        <f>V8+W8</f>
        <v>4321.8999999999996</v>
      </c>
      <c r="AD8" s="64" t="s">
        <v>3</v>
      </c>
    </row>
    <row r="9" spans="1:30">
      <c r="A9" s="82">
        <v>4</v>
      </c>
      <c r="B9" s="98" t="s">
        <v>48</v>
      </c>
      <c r="C9" s="98" t="s">
        <v>47</v>
      </c>
      <c r="D9" s="98">
        <v>338</v>
      </c>
      <c r="E9" s="97" t="s">
        <v>40</v>
      </c>
      <c r="F9" s="96">
        <v>113</v>
      </c>
      <c r="G9" s="96">
        <v>136</v>
      </c>
      <c r="H9" s="96">
        <v>94</v>
      </c>
      <c r="I9" s="96">
        <f>H9+G9+F9</f>
        <v>343</v>
      </c>
      <c r="J9" s="100">
        <v>335</v>
      </c>
      <c r="K9" s="70">
        <v>2588</v>
      </c>
      <c r="L9" s="76">
        <v>240</v>
      </c>
      <c r="M9" s="69">
        <f>N9+O9+P9+Q9+R9+S9+T9</f>
        <v>100</v>
      </c>
      <c r="N9" s="74">
        <v>100</v>
      </c>
      <c r="O9" s="74"/>
      <c r="P9" s="74"/>
      <c r="Q9" s="74"/>
      <c r="R9" s="74"/>
      <c r="S9" s="73"/>
      <c r="T9" s="72"/>
      <c r="U9" s="71"/>
      <c r="V9" s="70">
        <f>U9+M9+K9</f>
        <v>2688</v>
      </c>
      <c r="W9" s="69">
        <f>X9+Y9+Z9+AA9+AB9</f>
        <v>130.5</v>
      </c>
      <c r="X9" s="68">
        <v>130.5</v>
      </c>
      <c r="Y9" s="68"/>
      <c r="Z9" s="68"/>
      <c r="AA9" s="67"/>
      <c r="AB9" s="66"/>
      <c r="AC9" s="65">
        <f>V9+W9</f>
        <v>2818.5</v>
      </c>
      <c r="AD9" s="64" t="s">
        <v>3</v>
      </c>
    </row>
    <row r="10" spans="1:30">
      <c r="A10" s="83">
        <v>5</v>
      </c>
      <c r="B10" s="98" t="s">
        <v>46</v>
      </c>
      <c r="C10" s="98" t="s">
        <v>45</v>
      </c>
      <c r="D10" s="98">
        <v>338</v>
      </c>
      <c r="E10" s="97" t="s">
        <v>40</v>
      </c>
      <c r="F10" s="96">
        <v>99</v>
      </c>
      <c r="G10" s="96">
        <v>133</v>
      </c>
      <c r="H10" s="96">
        <v>51</v>
      </c>
      <c r="I10" s="96">
        <f>H10+G10+F10</f>
        <v>283</v>
      </c>
      <c r="J10" s="100">
        <v>269</v>
      </c>
      <c r="K10" s="70">
        <v>2153.6</v>
      </c>
      <c r="L10" s="76"/>
      <c r="M10" s="69">
        <f>N10+O10+P10+Q10+R10+S10+T10</f>
        <v>159.30000000000001</v>
      </c>
      <c r="N10" s="74">
        <v>90</v>
      </c>
      <c r="O10" s="74">
        <v>69.3</v>
      </c>
      <c r="P10" s="74"/>
      <c r="Q10" s="74"/>
      <c r="R10" s="74"/>
      <c r="S10" s="73"/>
      <c r="T10" s="72"/>
      <c r="U10" s="71"/>
      <c r="V10" s="70">
        <f>U10+M10+K10</f>
        <v>2312.9</v>
      </c>
      <c r="W10" s="69">
        <f>X10+Y10+Z10+AA10+AB10</f>
        <v>114.3</v>
      </c>
      <c r="X10" s="68">
        <v>114.3</v>
      </c>
      <c r="Y10" s="68"/>
      <c r="Z10" s="68"/>
      <c r="AA10" s="67"/>
      <c r="AB10" s="66"/>
      <c r="AC10" s="65">
        <f>V10+W10</f>
        <v>2427.2000000000003</v>
      </c>
      <c r="AD10" s="64" t="s">
        <v>3</v>
      </c>
    </row>
    <row r="11" spans="1:30">
      <c r="A11" s="82">
        <v>6</v>
      </c>
      <c r="B11" s="98" t="s">
        <v>44</v>
      </c>
      <c r="C11" s="98" t="s">
        <v>43</v>
      </c>
      <c r="D11" s="98">
        <v>338</v>
      </c>
      <c r="E11" s="97" t="s">
        <v>40</v>
      </c>
      <c r="F11" s="96">
        <v>111</v>
      </c>
      <c r="G11" s="96">
        <v>117</v>
      </c>
      <c r="H11" s="96">
        <v>40</v>
      </c>
      <c r="I11" s="96">
        <f>H11+G11+F11</f>
        <v>268</v>
      </c>
      <c r="J11" s="100">
        <v>249</v>
      </c>
      <c r="K11" s="70">
        <v>2021.9</v>
      </c>
      <c r="L11" s="76">
        <v>40</v>
      </c>
      <c r="M11" s="69">
        <f>N11+O11+P11+Q11+R11+S11+T11</f>
        <v>0</v>
      </c>
      <c r="N11" s="74"/>
      <c r="O11" s="74"/>
      <c r="P11" s="74"/>
      <c r="Q11" s="74"/>
      <c r="R11" s="74"/>
      <c r="S11" s="73"/>
      <c r="T11" s="72"/>
      <c r="U11" s="71"/>
      <c r="V11" s="70">
        <f>U11+M11+K11</f>
        <v>2021.9</v>
      </c>
      <c r="W11" s="69">
        <f>X11+Y11+Z11+AA11+AB11</f>
        <v>128.19999999999999</v>
      </c>
      <c r="X11" s="68">
        <v>128.19999999999999</v>
      </c>
      <c r="Y11" s="68"/>
      <c r="Z11" s="68"/>
      <c r="AA11" s="67"/>
      <c r="AB11" s="66"/>
      <c r="AC11" s="65">
        <f>V11+W11</f>
        <v>2150.1</v>
      </c>
      <c r="AD11" s="64" t="s">
        <v>3</v>
      </c>
    </row>
    <row r="12" spans="1:30" ht="15.75" thickBot="1">
      <c r="A12" s="24">
        <v>7</v>
      </c>
      <c r="B12" s="93" t="s">
        <v>42</v>
      </c>
      <c r="C12" s="93" t="s">
        <v>41</v>
      </c>
      <c r="D12" s="93">
        <v>338</v>
      </c>
      <c r="E12" s="92" t="s">
        <v>40</v>
      </c>
      <c r="F12" s="91">
        <v>100</v>
      </c>
      <c r="G12" s="91">
        <v>129</v>
      </c>
      <c r="H12" s="91">
        <v>38</v>
      </c>
      <c r="I12" s="91">
        <f>H12+G12+F12</f>
        <v>267</v>
      </c>
      <c r="J12" s="113">
        <v>250</v>
      </c>
      <c r="K12" s="15">
        <v>2028.5</v>
      </c>
      <c r="L12" s="18"/>
      <c r="M12" s="17">
        <f>N12+O12+P12+Q12+R12+S12+T12</f>
        <v>0</v>
      </c>
      <c r="N12" s="12"/>
      <c r="O12" s="12"/>
      <c r="P12" s="12"/>
      <c r="Q12" s="12"/>
      <c r="R12" s="12"/>
      <c r="S12" s="11"/>
      <c r="T12" s="10"/>
      <c r="U12" s="61"/>
      <c r="V12" s="15">
        <f>U12+M12+K12</f>
        <v>2028.5</v>
      </c>
      <c r="W12" s="17">
        <f>X12+Y12+Z12+AA12+AB12</f>
        <v>115.5</v>
      </c>
      <c r="X12" s="60">
        <v>115.5</v>
      </c>
      <c r="Y12" s="60"/>
      <c r="Z12" s="60"/>
      <c r="AA12" s="59"/>
      <c r="AB12" s="58"/>
      <c r="AC12" s="9">
        <f>V12+W12</f>
        <v>2144</v>
      </c>
      <c r="AD12" s="57" t="s">
        <v>3</v>
      </c>
    </row>
    <row r="13" spans="1:30" ht="15.75" thickBot="1">
      <c r="A13" s="89"/>
      <c r="B13" s="112" t="s">
        <v>39</v>
      </c>
      <c r="C13" s="112">
        <v>7</v>
      </c>
      <c r="D13" s="112"/>
      <c r="E13" s="111"/>
      <c r="F13" s="107">
        <f>SUM(F6:F12)</f>
        <v>932</v>
      </c>
      <c r="G13" s="107">
        <f>SUM(G6:G12)</f>
        <v>1086</v>
      </c>
      <c r="H13" s="107">
        <f>SUM(H6:H12)</f>
        <v>580</v>
      </c>
      <c r="I13" s="107">
        <f>SUM(I6:I12)</f>
        <v>2598</v>
      </c>
      <c r="J13" s="107">
        <f>SUM(J6:J12)</f>
        <v>2492</v>
      </c>
      <c r="K13" s="107">
        <f>SUM(K6:K12)</f>
        <v>19083.8</v>
      </c>
      <c r="L13" s="110">
        <f>SUM(L6:L12)</f>
        <v>1147</v>
      </c>
      <c r="M13" s="108">
        <f>SUM(M6:M12)</f>
        <v>259.3</v>
      </c>
      <c r="N13" s="107">
        <f>SUM(N6:N12)</f>
        <v>190</v>
      </c>
      <c r="O13" s="107">
        <f>SUM(O6:O12)</f>
        <v>69.3</v>
      </c>
      <c r="P13" s="107">
        <f>SUM(P6:P12)</f>
        <v>0</v>
      </c>
      <c r="Q13" s="107">
        <f>SUM(Q6:Q12)</f>
        <v>0</v>
      </c>
      <c r="R13" s="107">
        <f>SUM(R6:R12)</f>
        <v>0</v>
      </c>
      <c r="S13" s="107">
        <f>SUM(S6:S12)</f>
        <v>0</v>
      </c>
      <c r="T13" s="106">
        <f>SUM(T6:T12)</f>
        <v>0</v>
      </c>
      <c r="U13" s="105">
        <f>SUM(U6:U12)</f>
        <v>0</v>
      </c>
      <c r="V13" s="109">
        <f>SUM(V6:V12)</f>
        <v>19343.099999999999</v>
      </c>
      <c r="W13" s="108">
        <f>SUM(W6:W12)</f>
        <v>1076.3</v>
      </c>
      <c r="X13" s="107">
        <f>SUM(X6:X12)</f>
        <v>1076.3</v>
      </c>
      <c r="Y13" s="107">
        <f>SUM(Y6:Y12)</f>
        <v>0</v>
      </c>
      <c r="Z13" s="107">
        <f>SUM(Z6:Z12)</f>
        <v>0</v>
      </c>
      <c r="AA13" s="107">
        <f>SUM(AA6:AA12)</f>
        <v>0</v>
      </c>
      <c r="AB13" s="106">
        <f>SUM(AB6:AB12)</f>
        <v>0</v>
      </c>
      <c r="AC13" s="105">
        <f>SUM(AC6:AC12)</f>
        <v>20419.400000000001</v>
      </c>
      <c r="AD13" s="47" t="s">
        <v>3</v>
      </c>
    </row>
    <row r="14" spans="1:30">
      <c r="A14" s="83">
        <v>1</v>
      </c>
      <c r="B14" s="104" t="s">
        <v>17</v>
      </c>
      <c r="C14" s="104" t="s">
        <v>38</v>
      </c>
      <c r="D14" s="104">
        <v>337</v>
      </c>
      <c r="E14" s="103" t="s">
        <v>4</v>
      </c>
      <c r="F14" s="96">
        <v>29</v>
      </c>
      <c r="G14" s="96">
        <v>88</v>
      </c>
      <c r="H14" s="96"/>
      <c r="I14" s="96">
        <f>G14+F14</f>
        <v>117</v>
      </c>
      <c r="J14" s="100">
        <v>110</v>
      </c>
      <c r="K14" s="70">
        <v>1106.9000000000001</v>
      </c>
      <c r="L14" s="95">
        <v>170</v>
      </c>
      <c r="M14" s="75">
        <f>N14+O14+P14+Q14+R14+S14+T14</f>
        <v>0</v>
      </c>
      <c r="N14" s="74"/>
      <c r="O14" s="74"/>
      <c r="P14" s="102"/>
      <c r="Q14" s="74"/>
      <c r="R14" s="74"/>
      <c r="S14" s="73"/>
      <c r="T14" s="72"/>
      <c r="U14" s="86"/>
      <c r="V14" s="70">
        <f>U14+M14+K14</f>
        <v>1106.9000000000001</v>
      </c>
      <c r="W14" s="69">
        <f>X14+Y14+Z14+AA14+AB14</f>
        <v>33.5</v>
      </c>
      <c r="X14" s="74">
        <v>33.5</v>
      </c>
      <c r="Y14" s="74"/>
      <c r="Z14" s="74"/>
      <c r="AA14" s="73"/>
      <c r="AB14" s="72"/>
      <c r="AC14" s="65">
        <f>V14+W14</f>
        <v>1140.4000000000001</v>
      </c>
      <c r="AD14" s="85" t="s">
        <v>3</v>
      </c>
    </row>
    <row r="15" spans="1:30">
      <c r="A15" s="83">
        <v>2</v>
      </c>
      <c r="B15" s="98" t="s">
        <v>17</v>
      </c>
      <c r="C15" s="98" t="s">
        <v>37</v>
      </c>
      <c r="D15" s="98">
        <v>337</v>
      </c>
      <c r="E15" s="97" t="s">
        <v>4</v>
      </c>
      <c r="F15" s="96">
        <v>80</v>
      </c>
      <c r="G15" s="96">
        <v>96</v>
      </c>
      <c r="H15" s="96"/>
      <c r="I15" s="96">
        <f>G15+F15</f>
        <v>176</v>
      </c>
      <c r="J15" s="100">
        <v>156</v>
      </c>
      <c r="K15" s="70">
        <v>1409.7</v>
      </c>
      <c r="L15" s="95"/>
      <c r="M15" s="75">
        <f>N15+O15+P15+Q15+R15+S15+T15</f>
        <v>0</v>
      </c>
      <c r="N15" s="74"/>
      <c r="O15" s="74"/>
      <c r="P15" s="74"/>
      <c r="Q15" s="74"/>
      <c r="R15" s="74"/>
      <c r="S15" s="73"/>
      <c r="T15" s="72"/>
      <c r="U15" s="71"/>
      <c r="V15" s="70">
        <f>U15+M15+K15</f>
        <v>1409.7</v>
      </c>
      <c r="W15" s="69">
        <f>X15+Y15+Z15+AA15+AB15</f>
        <v>92.4</v>
      </c>
      <c r="X15" s="68">
        <v>92.4</v>
      </c>
      <c r="Y15" s="68"/>
      <c r="Z15" s="68"/>
      <c r="AA15" s="67"/>
      <c r="AB15" s="66"/>
      <c r="AC15" s="65">
        <f>V15+W15</f>
        <v>1502.1000000000001</v>
      </c>
      <c r="AD15" s="64" t="s">
        <v>3</v>
      </c>
    </row>
    <row r="16" spans="1:30">
      <c r="A16" s="82">
        <v>3</v>
      </c>
      <c r="B16" s="98" t="s">
        <v>17</v>
      </c>
      <c r="C16" s="81" t="s">
        <v>36</v>
      </c>
      <c r="D16" s="98">
        <v>337</v>
      </c>
      <c r="E16" s="97" t="s">
        <v>35</v>
      </c>
      <c r="F16" s="100">
        <v>92</v>
      </c>
      <c r="G16" s="100">
        <v>130</v>
      </c>
      <c r="H16" s="100"/>
      <c r="I16" s="96">
        <f>G16+F16</f>
        <v>222</v>
      </c>
      <c r="J16" s="100">
        <v>199</v>
      </c>
      <c r="K16" s="70">
        <v>1692.8</v>
      </c>
      <c r="L16" s="95">
        <v>280</v>
      </c>
      <c r="M16" s="75">
        <f>N16+O16+P16+Q16+R16+S16+T16</f>
        <v>0</v>
      </c>
      <c r="N16" s="74"/>
      <c r="O16" s="74"/>
      <c r="P16" s="74"/>
      <c r="Q16" s="74"/>
      <c r="R16" s="74"/>
      <c r="S16" s="73"/>
      <c r="T16" s="72"/>
      <c r="U16" s="71"/>
      <c r="V16" s="70">
        <f>U16+M16+K16</f>
        <v>1692.8</v>
      </c>
      <c r="W16" s="69">
        <f>X16+Y16+Z16+AA16+AB16</f>
        <v>106.3</v>
      </c>
      <c r="X16" s="68">
        <v>106.3</v>
      </c>
      <c r="Y16" s="68"/>
      <c r="Z16" s="68"/>
      <c r="AA16" s="67"/>
      <c r="AB16" s="66"/>
      <c r="AC16" s="65">
        <f>V16+W16</f>
        <v>1799.1</v>
      </c>
      <c r="AD16" s="64" t="s">
        <v>3</v>
      </c>
    </row>
    <row r="17" spans="1:30">
      <c r="A17" s="83">
        <v>4</v>
      </c>
      <c r="B17" s="98" t="s">
        <v>17</v>
      </c>
      <c r="C17" s="81" t="s">
        <v>34</v>
      </c>
      <c r="D17" s="98">
        <v>337</v>
      </c>
      <c r="E17" s="97" t="s">
        <v>4</v>
      </c>
      <c r="F17" s="100">
        <v>32</v>
      </c>
      <c r="G17" s="100">
        <v>39</v>
      </c>
      <c r="H17" s="100"/>
      <c r="I17" s="96">
        <f>G17+F17</f>
        <v>71</v>
      </c>
      <c r="J17" s="101">
        <v>63</v>
      </c>
      <c r="K17" s="70">
        <v>679.7</v>
      </c>
      <c r="L17" s="95">
        <v>165</v>
      </c>
      <c r="M17" s="75">
        <f>N17+O17+P17+Q17+R17+S17+T17</f>
        <v>0</v>
      </c>
      <c r="N17" s="74"/>
      <c r="O17" s="74"/>
      <c r="P17" s="74"/>
      <c r="Q17" s="74"/>
      <c r="R17" s="74"/>
      <c r="S17" s="73"/>
      <c r="T17" s="72"/>
      <c r="U17" s="71"/>
      <c r="V17" s="70">
        <f>U17+M17+K17</f>
        <v>679.7</v>
      </c>
      <c r="W17" s="69">
        <f>X17+Y17+Z17+AA17+AB17</f>
        <v>46.2</v>
      </c>
      <c r="X17" s="68">
        <v>37</v>
      </c>
      <c r="Y17" s="68"/>
      <c r="Z17" s="68"/>
      <c r="AA17" s="67">
        <v>9.1999999999999993</v>
      </c>
      <c r="AB17" s="66"/>
      <c r="AC17" s="65">
        <f>V17+W17</f>
        <v>725.90000000000009</v>
      </c>
      <c r="AD17" s="64" t="s">
        <v>3</v>
      </c>
    </row>
    <row r="18" spans="1:30">
      <c r="A18" s="82">
        <v>5</v>
      </c>
      <c r="B18" s="98" t="s">
        <v>17</v>
      </c>
      <c r="C18" s="81" t="s">
        <v>33</v>
      </c>
      <c r="D18" s="98">
        <v>337</v>
      </c>
      <c r="E18" s="97" t="s">
        <v>4</v>
      </c>
      <c r="F18" s="100">
        <v>48</v>
      </c>
      <c r="G18" s="100">
        <v>72</v>
      </c>
      <c r="H18" s="100"/>
      <c r="I18" s="96">
        <f>G18+F18</f>
        <v>120</v>
      </c>
      <c r="J18" s="100">
        <v>108</v>
      </c>
      <c r="K18" s="70">
        <v>1093.8</v>
      </c>
      <c r="L18" s="95">
        <v>263.10000000000002</v>
      </c>
      <c r="M18" s="75">
        <f>N18+O18+P18+Q18+R18+S18+T18</f>
        <v>0</v>
      </c>
      <c r="N18" s="74"/>
      <c r="O18" s="74"/>
      <c r="P18" s="74"/>
      <c r="Q18" s="74"/>
      <c r="R18" s="74"/>
      <c r="S18" s="73"/>
      <c r="T18" s="72"/>
      <c r="U18" s="71"/>
      <c r="V18" s="70">
        <f>U18+M18+K18</f>
        <v>1093.8</v>
      </c>
      <c r="W18" s="69">
        <f>X18+Y18+Z18+AA18+AB18</f>
        <v>55.4</v>
      </c>
      <c r="X18" s="68">
        <v>55.4</v>
      </c>
      <c r="Y18" s="68"/>
      <c r="Z18" s="68"/>
      <c r="AA18" s="67"/>
      <c r="AB18" s="66"/>
      <c r="AC18" s="65">
        <f>V18+W18</f>
        <v>1149.2</v>
      </c>
      <c r="AD18" s="64" t="s">
        <v>3</v>
      </c>
    </row>
    <row r="19" spans="1:30">
      <c r="A19" s="83">
        <v>6</v>
      </c>
      <c r="B19" s="98" t="s">
        <v>17</v>
      </c>
      <c r="C19" s="81" t="s">
        <v>32</v>
      </c>
      <c r="D19" s="98">
        <v>337</v>
      </c>
      <c r="E19" s="97" t="s">
        <v>4</v>
      </c>
      <c r="F19" s="100">
        <v>55</v>
      </c>
      <c r="G19" s="100">
        <v>72</v>
      </c>
      <c r="H19" s="100"/>
      <c r="I19" s="96">
        <f>G19+F19</f>
        <v>127</v>
      </c>
      <c r="J19" s="100">
        <v>113</v>
      </c>
      <c r="K19" s="70">
        <v>1128.3</v>
      </c>
      <c r="L19" s="95">
        <v>70</v>
      </c>
      <c r="M19" s="75">
        <f>N19+O19+P19+Q19+R19+S19+T19</f>
        <v>0</v>
      </c>
      <c r="N19" s="74"/>
      <c r="O19" s="74"/>
      <c r="P19" s="74"/>
      <c r="Q19" s="74"/>
      <c r="R19" s="74"/>
      <c r="S19" s="73"/>
      <c r="T19" s="72"/>
      <c r="U19" s="71"/>
      <c r="V19" s="70">
        <f>U19+M19+K19</f>
        <v>1128.3</v>
      </c>
      <c r="W19" s="69">
        <f>X19+Y19+Z19+AA19+AB19</f>
        <v>63.5</v>
      </c>
      <c r="X19" s="68">
        <v>63.5</v>
      </c>
      <c r="Y19" s="68"/>
      <c r="Z19" s="68"/>
      <c r="AA19" s="67"/>
      <c r="AB19" s="66"/>
      <c r="AC19" s="65">
        <f>V19+W19</f>
        <v>1191.8</v>
      </c>
      <c r="AD19" s="64" t="s">
        <v>3</v>
      </c>
    </row>
    <row r="20" spans="1:30">
      <c r="A20" s="82">
        <v>7</v>
      </c>
      <c r="B20" s="98" t="s">
        <v>17</v>
      </c>
      <c r="C20" s="81" t="s">
        <v>31</v>
      </c>
      <c r="D20" s="98">
        <v>337</v>
      </c>
      <c r="E20" s="97" t="s">
        <v>4</v>
      </c>
      <c r="F20" s="100">
        <v>36</v>
      </c>
      <c r="G20" s="100">
        <v>55</v>
      </c>
      <c r="H20" s="100"/>
      <c r="I20" s="96">
        <f>G20+F20</f>
        <v>91</v>
      </c>
      <c r="J20" s="101">
        <v>82</v>
      </c>
      <c r="K20" s="70">
        <v>884.8</v>
      </c>
      <c r="L20" s="95">
        <v>88.9</v>
      </c>
      <c r="M20" s="75">
        <f>N20+O20+P20+Q20+R20+S20+T20</f>
        <v>0</v>
      </c>
      <c r="N20" s="74"/>
      <c r="O20" s="74"/>
      <c r="P20" s="74"/>
      <c r="Q20" s="74"/>
      <c r="R20" s="74"/>
      <c r="S20" s="73"/>
      <c r="T20" s="72"/>
      <c r="U20" s="71"/>
      <c r="V20" s="70">
        <f>U20+M20+K20</f>
        <v>884.8</v>
      </c>
      <c r="W20" s="69">
        <f>X20+Y20+Z20+AA20+AB20</f>
        <v>41.6</v>
      </c>
      <c r="X20" s="68">
        <v>41.6</v>
      </c>
      <c r="Y20" s="68"/>
      <c r="Z20" s="68"/>
      <c r="AA20" s="67"/>
      <c r="AB20" s="66"/>
      <c r="AC20" s="65">
        <f>V20+W20</f>
        <v>926.4</v>
      </c>
      <c r="AD20" s="64" t="s">
        <v>3</v>
      </c>
    </row>
    <row r="21" spans="1:30">
      <c r="A21" s="83">
        <v>8</v>
      </c>
      <c r="B21" s="98" t="s">
        <v>17</v>
      </c>
      <c r="C21" s="81" t="s">
        <v>30</v>
      </c>
      <c r="D21" s="98">
        <v>337</v>
      </c>
      <c r="E21" s="97" t="s">
        <v>4</v>
      </c>
      <c r="F21" s="100">
        <v>43</v>
      </c>
      <c r="G21" s="100">
        <v>64</v>
      </c>
      <c r="H21" s="100"/>
      <c r="I21" s="96">
        <f>G21+F21</f>
        <v>107</v>
      </c>
      <c r="J21" s="100">
        <v>96</v>
      </c>
      <c r="K21" s="70">
        <v>1014.8</v>
      </c>
      <c r="L21" s="95"/>
      <c r="M21" s="75">
        <f>N21+O21+P21+Q21+R21+S21+T21</f>
        <v>0</v>
      </c>
      <c r="N21" s="74"/>
      <c r="O21" s="74"/>
      <c r="P21" s="74"/>
      <c r="Q21" s="74"/>
      <c r="R21" s="74"/>
      <c r="S21" s="73"/>
      <c r="T21" s="72"/>
      <c r="U21" s="71"/>
      <c r="V21" s="70">
        <f>U21+M21+K21</f>
        <v>1014.8</v>
      </c>
      <c r="W21" s="69">
        <f>X21+Y21+Z21+AA21+AB21</f>
        <v>49.7</v>
      </c>
      <c r="X21" s="68">
        <v>49.7</v>
      </c>
      <c r="Y21" s="68"/>
      <c r="Z21" s="68"/>
      <c r="AA21" s="67"/>
      <c r="AB21" s="66"/>
      <c r="AC21" s="65">
        <f>V21+W21</f>
        <v>1064.5</v>
      </c>
      <c r="AD21" s="64" t="s">
        <v>3</v>
      </c>
    </row>
    <row r="22" spans="1:30">
      <c r="A22" s="82">
        <v>9</v>
      </c>
      <c r="B22" s="98" t="s">
        <v>17</v>
      </c>
      <c r="C22" s="81" t="s">
        <v>29</v>
      </c>
      <c r="D22" s="98">
        <v>337</v>
      </c>
      <c r="E22" s="97" t="s">
        <v>4</v>
      </c>
      <c r="F22" s="100">
        <v>32</v>
      </c>
      <c r="G22" s="100">
        <v>35</v>
      </c>
      <c r="H22" s="100"/>
      <c r="I22" s="96">
        <f>G22+F22</f>
        <v>67</v>
      </c>
      <c r="J22" s="101">
        <v>59</v>
      </c>
      <c r="K22" s="70">
        <v>636.70000000000005</v>
      </c>
      <c r="L22" s="95">
        <v>146.5</v>
      </c>
      <c r="M22" s="75">
        <f>N22+O22+P22+Q22+R22+S22+T22</f>
        <v>0</v>
      </c>
      <c r="N22" s="74"/>
      <c r="O22" s="74"/>
      <c r="P22" s="74"/>
      <c r="Q22" s="74"/>
      <c r="R22" s="74"/>
      <c r="S22" s="73"/>
      <c r="T22" s="72"/>
      <c r="U22" s="71"/>
      <c r="V22" s="70">
        <f>U22+M22+K22</f>
        <v>636.70000000000005</v>
      </c>
      <c r="W22" s="69">
        <f>X22+Y22+Z22+AA22+AB22</f>
        <v>36.9</v>
      </c>
      <c r="X22" s="68">
        <v>36.9</v>
      </c>
      <c r="Y22" s="68"/>
      <c r="Z22" s="68"/>
      <c r="AA22" s="67"/>
      <c r="AB22" s="66"/>
      <c r="AC22" s="65">
        <f>V22+W22</f>
        <v>673.6</v>
      </c>
      <c r="AD22" s="64" t="s">
        <v>3</v>
      </c>
    </row>
    <row r="23" spans="1:30">
      <c r="A23" s="83">
        <v>10</v>
      </c>
      <c r="B23" s="98" t="s">
        <v>17</v>
      </c>
      <c r="C23" s="81" t="s">
        <v>28</v>
      </c>
      <c r="D23" s="98">
        <v>337</v>
      </c>
      <c r="E23" s="97" t="s">
        <v>4</v>
      </c>
      <c r="F23" s="100">
        <v>42</v>
      </c>
      <c r="G23" s="100">
        <v>55</v>
      </c>
      <c r="H23" s="100"/>
      <c r="I23" s="96">
        <f>G23+F23</f>
        <v>97</v>
      </c>
      <c r="J23" s="101">
        <v>86</v>
      </c>
      <c r="K23" s="70">
        <v>927.9</v>
      </c>
      <c r="L23" s="95">
        <v>20</v>
      </c>
      <c r="M23" s="75">
        <f>N23+O23+P23+Q23+R23+S23+T23</f>
        <v>0</v>
      </c>
      <c r="N23" s="74"/>
      <c r="O23" s="74"/>
      <c r="P23" s="74"/>
      <c r="Q23" s="74"/>
      <c r="R23" s="74"/>
      <c r="S23" s="73"/>
      <c r="T23" s="72"/>
      <c r="U23" s="71"/>
      <c r="V23" s="70">
        <f>U23+M23+K23</f>
        <v>927.9</v>
      </c>
      <c r="W23" s="69">
        <f>X23+Y23+Z23+AA23+AB23</f>
        <v>48.5</v>
      </c>
      <c r="X23" s="68">
        <v>48.5</v>
      </c>
      <c r="Y23" s="68"/>
      <c r="Z23" s="68"/>
      <c r="AA23" s="67"/>
      <c r="AB23" s="66"/>
      <c r="AC23" s="65">
        <f>V23+W23</f>
        <v>976.4</v>
      </c>
      <c r="AD23" s="64" t="s">
        <v>3</v>
      </c>
    </row>
    <row r="24" spans="1:30">
      <c r="A24" s="82">
        <v>11</v>
      </c>
      <c r="B24" s="98" t="s">
        <v>17</v>
      </c>
      <c r="C24" s="81" t="s">
        <v>27</v>
      </c>
      <c r="D24" s="98">
        <v>337</v>
      </c>
      <c r="E24" s="97" t="s">
        <v>4</v>
      </c>
      <c r="F24" s="100">
        <v>40</v>
      </c>
      <c r="G24" s="100">
        <v>71</v>
      </c>
      <c r="H24" s="100"/>
      <c r="I24" s="96">
        <f>G24+F24</f>
        <v>111</v>
      </c>
      <c r="J24" s="100">
        <v>101</v>
      </c>
      <c r="K24" s="70">
        <v>1047.7</v>
      </c>
      <c r="L24" s="95">
        <v>50</v>
      </c>
      <c r="M24" s="75">
        <f>N24+O24+P24+Q24+R24+S24+T24</f>
        <v>15.9</v>
      </c>
      <c r="N24" s="74">
        <v>15.9</v>
      </c>
      <c r="O24" s="74"/>
      <c r="P24" s="74"/>
      <c r="Q24" s="74"/>
      <c r="R24" s="74"/>
      <c r="S24" s="73"/>
      <c r="T24" s="72"/>
      <c r="U24" s="71"/>
      <c r="V24" s="70">
        <f>U24+M24+K24</f>
        <v>1063.6000000000001</v>
      </c>
      <c r="W24" s="69">
        <f>X24+Y24+Z24+AA24+AB24</f>
        <v>110.9</v>
      </c>
      <c r="X24" s="68">
        <v>46.2</v>
      </c>
      <c r="Y24" s="68">
        <v>64.7</v>
      </c>
      <c r="Z24" s="68"/>
      <c r="AA24" s="67"/>
      <c r="AB24" s="66"/>
      <c r="AC24" s="65">
        <f>V24+W24</f>
        <v>1174.5000000000002</v>
      </c>
      <c r="AD24" s="64" t="s">
        <v>3</v>
      </c>
    </row>
    <row r="25" spans="1:30">
      <c r="A25" s="83">
        <v>12</v>
      </c>
      <c r="B25" s="98" t="s">
        <v>17</v>
      </c>
      <c r="C25" s="80" t="s">
        <v>26</v>
      </c>
      <c r="D25" s="98">
        <v>337</v>
      </c>
      <c r="E25" s="97" t="s">
        <v>4</v>
      </c>
      <c r="F25" s="79">
        <v>22</v>
      </c>
      <c r="G25" s="79">
        <v>27</v>
      </c>
      <c r="H25" s="79"/>
      <c r="I25" s="96">
        <f>G25+F25</f>
        <v>49</v>
      </c>
      <c r="J25" s="77">
        <v>43</v>
      </c>
      <c r="K25" s="70">
        <v>464</v>
      </c>
      <c r="L25" s="95">
        <v>322.60000000000002</v>
      </c>
      <c r="M25" s="75">
        <f>N25+O25+P25+Q25+R25+S25+T25</f>
        <v>0</v>
      </c>
      <c r="N25" s="74"/>
      <c r="O25" s="74"/>
      <c r="P25" s="74"/>
      <c r="Q25" s="74"/>
      <c r="R25" s="74"/>
      <c r="S25" s="73"/>
      <c r="T25" s="72"/>
      <c r="U25" s="71"/>
      <c r="V25" s="70">
        <f>U25+M25+K25</f>
        <v>464</v>
      </c>
      <c r="W25" s="69">
        <f>X25+Y25+Z25+AA25+AB25</f>
        <v>36.9</v>
      </c>
      <c r="X25" s="68">
        <v>25.4</v>
      </c>
      <c r="Y25" s="68"/>
      <c r="Z25" s="68"/>
      <c r="AA25" s="67">
        <v>11.5</v>
      </c>
      <c r="AB25" s="66"/>
      <c r="AC25" s="65">
        <f>V25+W25</f>
        <v>500.9</v>
      </c>
      <c r="AD25" s="64" t="s">
        <v>3</v>
      </c>
    </row>
    <row r="26" spans="1:30">
      <c r="A26" s="82">
        <v>13</v>
      </c>
      <c r="B26" s="98" t="s">
        <v>17</v>
      </c>
      <c r="C26" s="81" t="s">
        <v>25</v>
      </c>
      <c r="D26" s="98">
        <v>337</v>
      </c>
      <c r="E26" s="97" t="s">
        <v>4</v>
      </c>
      <c r="F26" s="78">
        <v>38</v>
      </c>
      <c r="G26" s="78">
        <v>55</v>
      </c>
      <c r="H26" s="78"/>
      <c r="I26" s="96">
        <f>G26+F26</f>
        <v>93</v>
      </c>
      <c r="J26" s="84">
        <v>83</v>
      </c>
      <c r="K26" s="70">
        <v>895.5</v>
      </c>
      <c r="L26" s="95"/>
      <c r="M26" s="75">
        <f>N26+O26+P26+Q26+R26+S26+T26</f>
        <v>0</v>
      </c>
      <c r="N26" s="74"/>
      <c r="O26" s="74"/>
      <c r="P26" s="74"/>
      <c r="Q26" s="74"/>
      <c r="R26" s="74"/>
      <c r="S26" s="73"/>
      <c r="T26" s="72"/>
      <c r="U26" s="71"/>
      <c r="V26" s="70">
        <f>U26+M26+K26</f>
        <v>895.5</v>
      </c>
      <c r="W26" s="69">
        <f>X26+Y26+Z26+AA26+AB26</f>
        <v>43.9</v>
      </c>
      <c r="X26" s="68">
        <v>43.9</v>
      </c>
      <c r="Y26" s="68"/>
      <c r="Z26" s="68"/>
      <c r="AA26" s="67"/>
      <c r="AB26" s="66"/>
      <c r="AC26" s="65">
        <f>V26+W26</f>
        <v>939.4</v>
      </c>
      <c r="AD26" s="64" t="s">
        <v>3</v>
      </c>
    </row>
    <row r="27" spans="1:30">
      <c r="A27" s="83">
        <v>14</v>
      </c>
      <c r="B27" s="98" t="s">
        <v>17</v>
      </c>
      <c r="C27" s="80" t="s">
        <v>24</v>
      </c>
      <c r="D27" s="98">
        <v>337</v>
      </c>
      <c r="E27" s="97" t="s">
        <v>4</v>
      </c>
      <c r="F27" s="79">
        <v>54</v>
      </c>
      <c r="G27" s="79">
        <v>72</v>
      </c>
      <c r="H27" s="79"/>
      <c r="I27" s="96">
        <f>G27+F27</f>
        <v>126</v>
      </c>
      <c r="J27" s="79">
        <v>112</v>
      </c>
      <c r="K27" s="70">
        <v>1120.0999999999999</v>
      </c>
      <c r="L27" s="95">
        <v>380</v>
      </c>
      <c r="M27" s="75">
        <f>N27+O27+P27+Q27+R27+S27+T27</f>
        <v>0</v>
      </c>
      <c r="N27" s="74"/>
      <c r="O27" s="74"/>
      <c r="P27" s="74"/>
      <c r="Q27" s="74"/>
      <c r="R27" s="74"/>
      <c r="S27" s="73"/>
      <c r="T27" s="72"/>
      <c r="U27" s="71"/>
      <c r="V27" s="70">
        <f>U27+M27+K27</f>
        <v>1120.0999999999999</v>
      </c>
      <c r="W27" s="69">
        <f>X27+Y27+Z27+AA27+AB27</f>
        <v>62.4</v>
      </c>
      <c r="X27" s="68">
        <v>62.4</v>
      </c>
      <c r="Y27" s="68"/>
      <c r="Z27" s="68"/>
      <c r="AA27" s="67"/>
      <c r="AB27" s="66"/>
      <c r="AC27" s="65">
        <f>V27+W27</f>
        <v>1182.5</v>
      </c>
      <c r="AD27" s="64" t="s">
        <v>3</v>
      </c>
    </row>
    <row r="28" spans="1:30">
      <c r="A28" s="82">
        <v>15</v>
      </c>
      <c r="B28" s="98" t="s">
        <v>17</v>
      </c>
      <c r="C28" s="99" t="s">
        <v>23</v>
      </c>
      <c r="D28" s="98">
        <v>337</v>
      </c>
      <c r="E28" s="97" t="s">
        <v>4</v>
      </c>
      <c r="F28" s="79">
        <v>66</v>
      </c>
      <c r="G28" s="79">
        <v>65</v>
      </c>
      <c r="H28" s="79"/>
      <c r="I28" s="96">
        <f>G28+F28</f>
        <v>131</v>
      </c>
      <c r="J28" s="79">
        <v>114</v>
      </c>
      <c r="K28" s="70">
        <v>1133.3</v>
      </c>
      <c r="L28" s="95"/>
      <c r="M28" s="75">
        <f>N28+O28+P28+Q28+R28+S28+T28</f>
        <v>0</v>
      </c>
      <c r="N28" s="74"/>
      <c r="O28" s="74"/>
      <c r="P28" s="74"/>
      <c r="Q28" s="74"/>
      <c r="R28" s="74"/>
      <c r="S28" s="73"/>
      <c r="T28" s="72"/>
      <c r="U28" s="71"/>
      <c r="V28" s="70">
        <f>U28+M28+K28</f>
        <v>1133.3</v>
      </c>
      <c r="W28" s="69">
        <f>X28+Y28+Z28+AA28+AB28</f>
        <v>76.2</v>
      </c>
      <c r="X28" s="68">
        <v>76.2</v>
      </c>
      <c r="Y28" s="68"/>
      <c r="Z28" s="68"/>
      <c r="AA28" s="67"/>
      <c r="AB28" s="66"/>
      <c r="AC28" s="65">
        <f>V28+W28</f>
        <v>1209.5</v>
      </c>
      <c r="AD28" s="64" t="s">
        <v>3</v>
      </c>
    </row>
    <row r="29" spans="1:30">
      <c r="A29" s="83">
        <v>16</v>
      </c>
      <c r="B29" s="98" t="s">
        <v>17</v>
      </c>
      <c r="C29" s="80" t="s">
        <v>22</v>
      </c>
      <c r="D29" s="98">
        <v>337</v>
      </c>
      <c r="E29" s="97" t="s">
        <v>4</v>
      </c>
      <c r="F29" s="79">
        <v>41</v>
      </c>
      <c r="G29" s="79">
        <v>53</v>
      </c>
      <c r="H29" s="79"/>
      <c r="I29" s="96">
        <f>G29+F29</f>
        <v>94</v>
      </c>
      <c r="J29" s="77">
        <v>84</v>
      </c>
      <c r="K29" s="70">
        <v>906.3</v>
      </c>
      <c r="L29" s="95">
        <v>140</v>
      </c>
      <c r="M29" s="75">
        <f>N29+O29+P29+Q29+R29+S29+T29</f>
        <v>0</v>
      </c>
      <c r="N29" s="74"/>
      <c r="O29" s="74"/>
      <c r="P29" s="74"/>
      <c r="Q29" s="74"/>
      <c r="R29" s="74"/>
      <c r="S29" s="73"/>
      <c r="T29" s="72"/>
      <c r="U29" s="71"/>
      <c r="V29" s="70">
        <f>U29+M29+K29</f>
        <v>906.3</v>
      </c>
      <c r="W29" s="69">
        <f>X29+Y29+Z29+AA29+AB29</f>
        <v>47.4</v>
      </c>
      <c r="X29" s="68">
        <v>47.4</v>
      </c>
      <c r="Y29" s="68"/>
      <c r="Z29" s="68"/>
      <c r="AA29" s="67"/>
      <c r="AB29" s="66"/>
      <c r="AC29" s="65">
        <f>V29+W29</f>
        <v>953.69999999999993</v>
      </c>
      <c r="AD29" s="64" t="s">
        <v>3</v>
      </c>
    </row>
    <row r="30" spans="1:30">
      <c r="A30" s="82">
        <v>17</v>
      </c>
      <c r="B30" s="98" t="s">
        <v>17</v>
      </c>
      <c r="C30" s="80" t="s">
        <v>21</v>
      </c>
      <c r="D30" s="98">
        <v>337</v>
      </c>
      <c r="E30" s="97" t="s">
        <v>4</v>
      </c>
      <c r="F30" s="79">
        <v>82</v>
      </c>
      <c r="G30" s="79">
        <v>115</v>
      </c>
      <c r="H30" s="79"/>
      <c r="I30" s="96">
        <f>G30+F30</f>
        <v>197</v>
      </c>
      <c r="J30" s="79">
        <v>176</v>
      </c>
      <c r="K30" s="70">
        <v>1541.4</v>
      </c>
      <c r="L30" s="95"/>
      <c r="M30" s="75">
        <f>N30+O30+P30+Q30+R30+S30+T30</f>
        <v>46.5</v>
      </c>
      <c r="N30" s="74">
        <v>46.5</v>
      </c>
      <c r="O30" s="74"/>
      <c r="P30" s="74"/>
      <c r="Q30" s="74"/>
      <c r="R30" s="74"/>
      <c r="S30" s="73"/>
      <c r="T30" s="72"/>
      <c r="U30" s="71"/>
      <c r="V30" s="70">
        <f>U30+M30+K30</f>
        <v>1587.9</v>
      </c>
      <c r="W30" s="69">
        <f>X30+Y30+Z30+AA30+AB30</f>
        <v>94.7</v>
      </c>
      <c r="X30" s="68">
        <v>94.7</v>
      </c>
      <c r="Y30" s="68"/>
      <c r="Z30" s="68"/>
      <c r="AA30" s="67"/>
      <c r="AB30" s="66"/>
      <c r="AC30" s="65">
        <f>V30+W30</f>
        <v>1682.6000000000001</v>
      </c>
      <c r="AD30" s="64" t="s">
        <v>3</v>
      </c>
    </row>
    <row r="31" spans="1:30">
      <c r="A31" s="83">
        <v>18</v>
      </c>
      <c r="B31" s="98" t="s">
        <v>17</v>
      </c>
      <c r="C31" s="80" t="s">
        <v>20</v>
      </c>
      <c r="D31" s="98">
        <v>337</v>
      </c>
      <c r="E31" s="97" t="s">
        <v>4</v>
      </c>
      <c r="F31" s="79">
        <v>26</v>
      </c>
      <c r="G31" s="79">
        <v>30</v>
      </c>
      <c r="H31" s="79"/>
      <c r="I31" s="96">
        <f>G31+F31</f>
        <v>56</v>
      </c>
      <c r="J31" s="77">
        <v>49</v>
      </c>
      <c r="K31" s="70">
        <v>528.70000000000005</v>
      </c>
      <c r="L31" s="95">
        <v>194.4</v>
      </c>
      <c r="M31" s="75">
        <f>N31+O31+P31+Q31+R31+S31+T31</f>
        <v>0</v>
      </c>
      <c r="N31" s="74"/>
      <c r="O31" s="74"/>
      <c r="P31" s="74"/>
      <c r="Q31" s="74"/>
      <c r="R31" s="74"/>
      <c r="S31" s="73"/>
      <c r="T31" s="72"/>
      <c r="U31" s="71"/>
      <c r="V31" s="70">
        <f>U31+M31+K31</f>
        <v>528.70000000000005</v>
      </c>
      <c r="W31" s="69">
        <f>X31+Y31+Z31+AA31+AB31</f>
        <v>37</v>
      </c>
      <c r="X31" s="68">
        <v>30</v>
      </c>
      <c r="Y31" s="68"/>
      <c r="Z31" s="68"/>
      <c r="AA31" s="67">
        <v>7</v>
      </c>
      <c r="AB31" s="66"/>
      <c r="AC31" s="65">
        <f>V31+W31</f>
        <v>565.70000000000005</v>
      </c>
      <c r="AD31" s="64" t="s">
        <v>3</v>
      </c>
    </row>
    <row r="32" spans="1:30">
      <c r="A32" s="82">
        <v>19</v>
      </c>
      <c r="B32" s="98" t="s">
        <v>17</v>
      </c>
      <c r="C32" s="80" t="s">
        <v>19</v>
      </c>
      <c r="D32" s="98">
        <v>337</v>
      </c>
      <c r="E32" s="97" t="s">
        <v>4</v>
      </c>
      <c r="F32" s="79">
        <v>52</v>
      </c>
      <c r="G32" s="79">
        <v>60</v>
      </c>
      <c r="H32" s="79"/>
      <c r="I32" s="96">
        <f>G32+F32</f>
        <v>112</v>
      </c>
      <c r="J32" s="79">
        <v>99</v>
      </c>
      <c r="K32" s="70">
        <v>1034.5</v>
      </c>
      <c r="L32" s="95">
        <v>40</v>
      </c>
      <c r="M32" s="75">
        <f>N32+O32+P32+Q32+R32+S32+T32</f>
        <v>0</v>
      </c>
      <c r="N32" s="74"/>
      <c r="O32" s="74"/>
      <c r="P32" s="74"/>
      <c r="Q32" s="74"/>
      <c r="R32" s="74"/>
      <c r="S32" s="73"/>
      <c r="T32" s="72"/>
      <c r="U32" s="71"/>
      <c r="V32" s="70">
        <f>U32+M32+K32</f>
        <v>1034.5</v>
      </c>
      <c r="W32" s="69">
        <f>X32+Y32+Z32+AA32+AB32</f>
        <v>60.1</v>
      </c>
      <c r="X32" s="68">
        <v>60.1</v>
      </c>
      <c r="Y32" s="68"/>
      <c r="Z32" s="68"/>
      <c r="AA32" s="67"/>
      <c r="AB32" s="66"/>
      <c r="AC32" s="65">
        <f>V32+W32</f>
        <v>1094.5999999999999</v>
      </c>
      <c r="AD32" s="64" t="s">
        <v>3</v>
      </c>
    </row>
    <row r="33" spans="1:30">
      <c r="A33" s="83">
        <v>20</v>
      </c>
      <c r="B33" s="98" t="s">
        <v>17</v>
      </c>
      <c r="C33" s="80" t="s">
        <v>18</v>
      </c>
      <c r="D33" s="98">
        <v>337</v>
      </c>
      <c r="E33" s="97" t="s">
        <v>4</v>
      </c>
      <c r="F33" s="79">
        <v>34</v>
      </c>
      <c r="G33" s="79">
        <v>50</v>
      </c>
      <c r="H33" s="79"/>
      <c r="I33" s="96">
        <f>G33+F33</f>
        <v>84</v>
      </c>
      <c r="J33" s="77">
        <v>75</v>
      </c>
      <c r="K33" s="70">
        <v>809.2</v>
      </c>
      <c r="L33" s="95">
        <v>132.69999999999999</v>
      </c>
      <c r="M33" s="75">
        <f>N33+O33+P33+Q33+R33+S33+T33</f>
        <v>0</v>
      </c>
      <c r="N33" s="74"/>
      <c r="O33" s="74"/>
      <c r="P33" s="74"/>
      <c r="Q33" s="74"/>
      <c r="R33" s="74"/>
      <c r="S33" s="73"/>
      <c r="T33" s="72"/>
      <c r="U33" s="71"/>
      <c r="V33" s="70">
        <f>U33+M33+K33</f>
        <v>809.2</v>
      </c>
      <c r="W33" s="69">
        <f>X33+Y33+Z33+AA33+AB33</f>
        <v>39.299999999999997</v>
      </c>
      <c r="X33" s="68">
        <v>39.299999999999997</v>
      </c>
      <c r="Y33" s="68"/>
      <c r="Z33" s="68"/>
      <c r="AA33" s="67"/>
      <c r="AB33" s="66"/>
      <c r="AC33" s="65">
        <f>V33+W33</f>
        <v>848.5</v>
      </c>
      <c r="AD33" s="64" t="s">
        <v>3</v>
      </c>
    </row>
    <row r="34" spans="1:30" ht="15.75" thickBot="1">
      <c r="A34" s="94">
        <v>21</v>
      </c>
      <c r="B34" s="93" t="s">
        <v>17</v>
      </c>
      <c r="C34" s="62" t="s">
        <v>16</v>
      </c>
      <c r="D34" s="93">
        <v>337</v>
      </c>
      <c r="E34" s="92" t="s">
        <v>4</v>
      </c>
      <c r="F34" s="19">
        <v>10</v>
      </c>
      <c r="G34" s="19">
        <v>51</v>
      </c>
      <c r="H34" s="19"/>
      <c r="I34" s="91">
        <f>G34+F34</f>
        <v>61</v>
      </c>
      <c r="J34" s="46">
        <v>58</v>
      </c>
      <c r="K34" s="15">
        <v>625.79999999999995</v>
      </c>
      <c r="L34" s="90"/>
      <c r="M34" s="43">
        <f>N34+O34+P34+Q34+R34+S34+T34</f>
        <v>0</v>
      </c>
      <c r="N34" s="12"/>
      <c r="O34" s="12"/>
      <c r="P34" s="12"/>
      <c r="Q34" s="12"/>
      <c r="R34" s="12"/>
      <c r="S34" s="11"/>
      <c r="T34" s="10"/>
      <c r="U34" s="61"/>
      <c r="V34" s="15">
        <f>U34+M34+K34</f>
        <v>625.79999999999995</v>
      </c>
      <c r="W34" s="17">
        <f>X34+Y34+Z34+AA34+AB34</f>
        <v>11.6</v>
      </c>
      <c r="X34" s="60">
        <v>11.6</v>
      </c>
      <c r="Y34" s="60"/>
      <c r="Z34" s="60"/>
      <c r="AA34" s="59"/>
      <c r="AB34" s="58"/>
      <c r="AC34" s="9">
        <f>V34+W34</f>
        <v>637.4</v>
      </c>
      <c r="AD34" s="57" t="s">
        <v>3</v>
      </c>
    </row>
    <row r="35" spans="1:30" ht="15.75" thickBot="1">
      <c r="A35" s="89"/>
      <c r="B35" s="55" t="s">
        <v>15</v>
      </c>
      <c r="C35" s="55">
        <v>21</v>
      </c>
      <c r="D35" s="88"/>
      <c r="E35" s="88"/>
      <c r="F35" s="54">
        <f>SUM(F14:F34)</f>
        <v>954</v>
      </c>
      <c r="G35" s="54">
        <f>SUM(G14:G34)</f>
        <v>1355</v>
      </c>
      <c r="H35" s="54">
        <f>SUM(H14:H34)</f>
        <v>0</v>
      </c>
      <c r="I35" s="54">
        <f>SUM(I14:I34)</f>
        <v>2309</v>
      </c>
      <c r="J35" s="54">
        <f>SUM(J14:J34)</f>
        <v>2066</v>
      </c>
      <c r="K35" s="50">
        <f>SUM(K14:K34)</f>
        <v>20681.900000000001</v>
      </c>
      <c r="L35" s="50">
        <f>SUM(L14:L34)</f>
        <v>2463.1999999999998</v>
      </c>
      <c r="M35" s="52">
        <f>SUM(M14:M34)</f>
        <v>62.4</v>
      </c>
      <c r="N35" s="50">
        <f>SUM(N14:N34)</f>
        <v>62.4</v>
      </c>
      <c r="O35" s="50">
        <f>SUM(O14:O34)</f>
        <v>0</v>
      </c>
      <c r="P35" s="50">
        <f>SUM(P14:P34)</f>
        <v>0</v>
      </c>
      <c r="Q35" s="50">
        <f>SUM(Q14:Q34)</f>
        <v>0</v>
      </c>
      <c r="R35" s="50">
        <f>SUM(R14:R34)</f>
        <v>0</v>
      </c>
      <c r="S35" s="50">
        <f>SUM(S14:S34)</f>
        <v>0</v>
      </c>
      <c r="T35" s="49">
        <f>SUM(T14:T34)</f>
        <v>0</v>
      </c>
      <c r="U35" s="48">
        <f>SUM(U14:U34)</f>
        <v>0</v>
      </c>
      <c r="V35" s="53">
        <f>SUM(V14:V34)</f>
        <v>20744.300000000003</v>
      </c>
      <c r="W35" s="52">
        <f>SUM(W14:W34)</f>
        <v>1194.3999999999996</v>
      </c>
      <c r="X35" s="50">
        <f>SUM(X14:X34)</f>
        <v>1101.9999999999998</v>
      </c>
      <c r="Y35" s="50">
        <f>SUM(Y14:Y34)</f>
        <v>64.7</v>
      </c>
      <c r="Z35" s="50">
        <f>SUM(Z14:Z34)</f>
        <v>0</v>
      </c>
      <c r="AA35" s="50">
        <f>SUM(AA14:AA34)</f>
        <v>27.7</v>
      </c>
      <c r="AB35" s="49">
        <f>SUM(AB14:AB34)</f>
        <v>0</v>
      </c>
      <c r="AC35" s="48">
        <f>SUM(AC14:AC34)</f>
        <v>21938.699999999997</v>
      </c>
      <c r="AD35" s="47" t="s">
        <v>3</v>
      </c>
    </row>
    <row r="36" spans="1:30">
      <c r="A36" s="83">
        <v>1</v>
      </c>
      <c r="B36" s="87" t="s">
        <v>9</v>
      </c>
      <c r="C36" s="87" t="s">
        <v>14</v>
      </c>
      <c r="D36" s="87">
        <v>102</v>
      </c>
      <c r="E36" s="87" t="s">
        <v>4</v>
      </c>
      <c r="F36" s="78">
        <v>25</v>
      </c>
      <c r="G36" s="78"/>
      <c r="H36" s="78"/>
      <c r="I36" s="78">
        <f>F36</f>
        <v>25</v>
      </c>
      <c r="J36" s="84">
        <v>19</v>
      </c>
      <c r="K36" s="70">
        <v>302.5</v>
      </c>
      <c r="L36" s="76"/>
      <c r="M36" s="75">
        <f>N36+O36+P36+Q36+R36+S36+T36</f>
        <v>0</v>
      </c>
      <c r="N36" s="74"/>
      <c r="O36" s="74"/>
      <c r="P36" s="74"/>
      <c r="Q36" s="74"/>
      <c r="R36" s="74"/>
      <c r="S36" s="73"/>
      <c r="T36" s="72"/>
      <c r="U36" s="86"/>
      <c r="V36" s="70">
        <f>U36+M36+K36</f>
        <v>302.5</v>
      </c>
      <c r="W36" s="69">
        <f>X36+Y36+Z36+AA36+AB36</f>
        <v>28.9</v>
      </c>
      <c r="X36" s="74">
        <v>28.9</v>
      </c>
      <c r="Y36" s="74"/>
      <c r="Z36" s="74"/>
      <c r="AA36" s="73"/>
      <c r="AB36" s="72"/>
      <c r="AC36" s="65">
        <f>W36+V36</f>
        <v>331.4</v>
      </c>
      <c r="AD36" s="85" t="s">
        <v>3</v>
      </c>
    </row>
    <row r="37" spans="1:30">
      <c r="A37" s="83">
        <v>2</v>
      </c>
      <c r="B37" s="81" t="s">
        <v>9</v>
      </c>
      <c r="C37" s="81" t="s">
        <v>13</v>
      </c>
      <c r="D37" s="81">
        <v>102</v>
      </c>
      <c r="E37" s="81" t="s">
        <v>4</v>
      </c>
      <c r="F37" s="78">
        <v>10</v>
      </c>
      <c r="G37" s="78"/>
      <c r="H37" s="78"/>
      <c r="I37" s="78">
        <f>F37</f>
        <v>10</v>
      </c>
      <c r="J37" s="84">
        <v>7</v>
      </c>
      <c r="K37" s="70">
        <v>111.4</v>
      </c>
      <c r="L37" s="76">
        <v>9.5</v>
      </c>
      <c r="M37" s="75">
        <f>N37+O37+P37+Q37+R37+S37+T37</f>
        <v>0</v>
      </c>
      <c r="N37" s="74"/>
      <c r="O37" s="74"/>
      <c r="P37" s="74"/>
      <c r="Q37" s="74"/>
      <c r="R37" s="74"/>
      <c r="S37" s="73"/>
      <c r="T37" s="72"/>
      <c r="U37" s="71"/>
      <c r="V37" s="70">
        <f>U37+M37+K37</f>
        <v>111.4</v>
      </c>
      <c r="W37" s="69">
        <f>X37+Y37+Z37+AA37+AB37</f>
        <v>11.6</v>
      </c>
      <c r="X37" s="68">
        <v>11.6</v>
      </c>
      <c r="Y37" s="68"/>
      <c r="Z37" s="68"/>
      <c r="AA37" s="67"/>
      <c r="AB37" s="66"/>
      <c r="AC37" s="65">
        <f>W37+V37</f>
        <v>123</v>
      </c>
      <c r="AD37" s="64" t="s">
        <v>3</v>
      </c>
    </row>
    <row r="38" spans="1:30">
      <c r="A38" s="82">
        <v>3</v>
      </c>
      <c r="B38" s="81" t="s">
        <v>9</v>
      </c>
      <c r="C38" s="80" t="s">
        <v>12</v>
      </c>
      <c r="D38" s="81">
        <v>102</v>
      </c>
      <c r="E38" s="80" t="s">
        <v>4</v>
      </c>
      <c r="F38" s="79">
        <v>11</v>
      </c>
      <c r="G38" s="79"/>
      <c r="H38" s="79"/>
      <c r="I38" s="78">
        <f>F38</f>
        <v>11</v>
      </c>
      <c r="J38" s="77">
        <v>8</v>
      </c>
      <c r="K38" s="70">
        <v>127.4</v>
      </c>
      <c r="L38" s="76"/>
      <c r="M38" s="75">
        <f>N38+O38+P38+Q38+R38+S38+T38</f>
        <v>0</v>
      </c>
      <c r="N38" s="74"/>
      <c r="O38" s="74"/>
      <c r="P38" s="74"/>
      <c r="Q38" s="74"/>
      <c r="R38" s="74"/>
      <c r="S38" s="73"/>
      <c r="T38" s="72"/>
      <c r="U38" s="71"/>
      <c r="V38" s="70">
        <f>U38+M38+K38</f>
        <v>127.4</v>
      </c>
      <c r="W38" s="69">
        <f>X38+Y38+Z38+AA38+AB38</f>
        <v>12.7</v>
      </c>
      <c r="X38" s="68">
        <v>12.7</v>
      </c>
      <c r="Y38" s="68"/>
      <c r="Z38" s="68"/>
      <c r="AA38" s="67"/>
      <c r="AB38" s="66"/>
      <c r="AC38" s="65">
        <f>W38+V38</f>
        <v>140.1</v>
      </c>
      <c r="AD38" s="64" t="s">
        <v>3</v>
      </c>
    </row>
    <row r="39" spans="1:30">
      <c r="A39" s="83">
        <v>4</v>
      </c>
      <c r="B39" s="81" t="s">
        <v>9</v>
      </c>
      <c r="C39" s="80" t="s">
        <v>11</v>
      </c>
      <c r="D39" s="81">
        <v>102</v>
      </c>
      <c r="E39" s="80" t="s">
        <v>4</v>
      </c>
      <c r="F39" s="79">
        <v>20</v>
      </c>
      <c r="G39" s="79"/>
      <c r="H39" s="79"/>
      <c r="I39" s="78">
        <f>F39</f>
        <v>20</v>
      </c>
      <c r="J39" s="77">
        <v>15</v>
      </c>
      <c r="K39" s="70">
        <v>238.8</v>
      </c>
      <c r="L39" s="76"/>
      <c r="M39" s="75">
        <f>N39+O39+P39+Q39+R39+S39+T39</f>
        <v>0</v>
      </c>
      <c r="N39" s="74"/>
      <c r="O39" s="74"/>
      <c r="P39" s="74"/>
      <c r="Q39" s="74"/>
      <c r="R39" s="74"/>
      <c r="S39" s="73"/>
      <c r="T39" s="72"/>
      <c r="U39" s="71"/>
      <c r="V39" s="70">
        <f>U39+M39+K39</f>
        <v>238.8</v>
      </c>
      <c r="W39" s="69">
        <f>X39+Y39+Z39+AA39+AB39</f>
        <v>23.1</v>
      </c>
      <c r="X39" s="68">
        <v>23.1</v>
      </c>
      <c r="Y39" s="68"/>
      <c r="Z39" s="68"/>
      <c r="AA39" s="67"/>
      <c r="AB39" s="66"/>
      <c r="AC39" s="65">
        <f>W39+V39</f>
        <v>261.90000000000003</v>
      </c>
      <c r="AD39" s="64" t="s">
        <v>3</v>
      </c>
    </row>
    <row r="40" spans="1:30">
      <c r="A40" s="82">
        <v>5</v>
      </c>
      <c r="B40" s="81" t="s">
        <v>9</v>
      </c>
      <c r="C40" s="80" t="s">
        <v>10</v>
      </c>
      <c r="D40" s="81">
        <v>102</v>
      </c>
      <c r="E40" s="80" t="s">
        <v>4</v>
      </c>
      <c r="F40" s="79">
        <v>20</v>
      </c>
      <c r="G40" s="79"/>
      <c r="H40" s="79"/>
      <c r="I40" s="78">
        <f>F40</f>
        <v>20</v>
      </c>
      <c r="J40" s="77">
        <v>15</v>
      </c>
      <c r="K40" s="70">
        <v>238.8</v>
      </c>
      <c r="L40" s="76"/>
      <c r="M40" s="75">
        <f>N40+O40+P40+Q40+R40+S40+T40</f>
        <v>0</v>
      </c>
      <c r="N40" s="74"/>
      <c r="O40" s="74"/>
      <c r="P40" s="74"/>
      <c r="Q40" s="74"/>
      <c r="R40" s="74"/>
      <c r="S40" s="73"/>
      <c r="T40" s="72"/>
      <c r="U40" s="71"/>
      <c r="V40" s="70">
        <f>U40+M40+K40</f>
        <v>238.8</v>
      </c>
      <c r="W40" s="69">
        <f>X40+Y40+Z40+AA40+AB40</f>
        <v>23.1</v>
      </c>
      <c r="X40" s="68">
        <v>23.1</v>
      </c>
      <c r="Y40" s="68"/>
      <c r="Z40" s="68"/>
      <c r="AA40" s="67"/>
      <c r="AB40" s="66"/>
      <c r="AC40" s="65">
        <f>W40+V40</f>
        <v>261.90000000000003</v>
      </c>
      <c r="AD40" s="64" t="s">
        <v>3</v>
      </c>
    </row>
    <row r="41" spans="1:30" ht="15.75" thickBot="1">
      <c r="A41" s="24">
        <v>6</v>
      </c>
      <c r="B41" s="63" t="s">
        <v>9</v>
      </c>
      <c r="C41" s="62" t="s">
        <v>8</v>
      </c>
      <c r="D41" s="63">
        <v>102</v>
      </c>
      <c r="E41" s="62" t="s">
        <v>4</v>
      </c>
      <c r="F41" s="19">
        <v>22</v>
      </c>
      <c r="G41" s="19"/>
      <c r="H41" s="19"/>
      <c r="I41" s="20">
        <f>F41</f>
        <v>22</v>
      </c>
      <c r="J41" s="46">
        <v>16</v>
      </c>
      <c r="K41" s="15">
        <v>254.7</v>
      </c>
      <c r="L41" s="18"/>
      <c r="M41" s="43">
        <f>N41+O41+P41+Q41+R41+S41+T41</f>
        <v>0</v>
      </c>
      <c r="N41" s="12"/>
      <c r="O41" s="12"/>
      <c r="P41" s="12"/>
      <c r="Q41" s="12"/>
      <c r="R41" s="12"/>
      <c r="S41" s="11"/>
      <c r="T41" s="10"/>
      <c r="U41" s="61"/>
      <c r="V41" s="15">
        <f>U41+M41+K41</f>
        <v>254.7</v>
      </c>
      <c r="W41" s="17">
        <f>X41+Y41+Z41+AA41+AB41</f>
        <v>25.4</v>
      </c>
      <c r="X41" s="60">
        <v>25.4</v>
      </c>
      <c r="Y41" s="60"/>
      <c r="Z41" s="60"/>
      <c r="AA41" s="59"/>
      <c r="AB41" s="58"/>
      <c r="AC41" s="9">
        <f>W41+V41</f>
        <v>280.09999999999997</v>
      </c>
      <c r="AD41" s="57" t="s">
        <v>3</v>
      </c>
    </row>
    <row r="42" spans="1:30" ht="15.75" thickBot="1">
      <c r="A42" s="56"/>
      <c r="B42" s="55" t="s">
        <v>7</v>
      </c>
      <c r="C42" s="55">
        <v>6</v>
      </c>
      <c r="D42" s="55"/>
      <c r="E42" s="55"/>
      <c r="F42" s="54">
        <f>SUM(F36:F41)</f>
        <v>108</v>
      </c>
      <c r="G42" s="54">
        <f>SUM(G36:G41)</f>
        <v>0</v>
      </c>
      <c r="H42" s="54">
        <f>SUM(H36:H41)</f>
        <v>0</v>
      </c>
      <c r="I42" s="54">
        <f>SUM(I36:I41)</f>
        <v>108</v>
      </c>
      <c r="J42" s="54">
        <f>SUM(J36:J41)</f>
        <v>80</v>
      </c>
      <c r="K42" s="50">
        <f>SUM(K36:K41)</f>
        <v>1273.5999999999999</v>
      </c>
      <c r="L42" s="50">
        <f>SUM(L36:L41)</f>
        <v>9.5</v>
      </c>
      <c r="M42" s="52">
        <f>SUM(M36:M41)</f>
        <v>0</v>
      </c>
      <c r="N42" s="50">
        <f>SUM(N36:N41)</f>
        <v>0</v>
      </c>
      <c r="O42" s="50">
        <f>SUM(O36:O41)</f>
        <v>0</v>
      </c>
      <c r="P42" s="50">
        <f>SUM(P36:P41)</f>
        <v>0</v>
      </c>
      <c r="Q42" s="50">
        <f>SUM(Q36:Q41)</f>
        <v>0</v>
      </c>
      <c r="R42" s="50">
        <f>SUM(R36:R41)</f>
        <v>0</v>
      </c>
      <c r="S42" s="50">
        <f>SUM(S36:S41)</f>
        <v>0</v>
      </c>
      <c r="T42" s="49">
        <f>SUM(T36:T41)</f>
        <v>0</v>
      </c>
      <c r="U42" s="48">
        <f>SUM(U36:U41)</f>
        <v>0</v>
      </c>
      <c r="V42" s="53">
        <f>SUM(V36:V41)</f>
        <v>1273.5999999999999</v>
      </c>
      <c r="W42" s="52">
        <f>SUM(W36:W41)</f>
        <v>124.80000000000001</v>
      </c>
      <c r="X42" s="51">
        <f>SUM(X36:X41)</f>
        <v>124.80000000000001</v>
      </c>
      <c r="Y42" s="50">
        <f>SUM(Y36:Y41)</f>
        <v>0</v>
      </c>
      <c r="Z42" s="50">
        <f>SUM(Z36:Z41)</f>
        <v>0</v>
      </c>
      <c r="AA42" s="50">
        <f>SUM(AA36:AA41)</f>
        <v>0</v>
      </c>
      <c r="AB42" s="49">
        <f>SUM(AB36:AB41)</f>
        <v>0</v>
      </c>
      <c r="AC42" s="48">
        <f>SUM(AC36:AC41)</f>
        <v>1398.4</v>
      </c>
      <c r="AD42" s="47" t="s">
        <v>3</v>
      </c>
    </row>
    <row r="43" spans="1:30" ht="15.75" thickBot="1">
      <c r="A43" s="24">
        <v>1</v>
      </c>
      <c r="B43" s="22" t="s">
        <v>6</v>
      </c>
      <c r="C43" s="22" t="s">
        <v>5</v>
      </c>
      <c r="D43" s="22"/>
      <c r="E43" s="22" t="s">
        <v>4</v>
      </c>
      <c r="F43" s="19">
        <v>14</v>
      </c>
      <c r="G43" s="19"/>
      <c r="H43" s="19"/>
      <c r="I43" s="19">
        <f>F43</f>
        <v>14</v>
      </c>
      <c r="J43" s="46">
        <v>10</v>
      </c>
      <c r="K43" s="45">
        <v>159.19999999999999</v>
      </c>
      <c r="L43" s="44"/>
      <c r="M43" s="43">
        <f>N43+O43+P43+Q43+R43+S43+T43</f>
        <v>0</v>
      </c>
      <c r="N43" s="13"/>
      <c r="O43" s="13"/>
      <c r="P43" s="13"/>
      <c r="Q43" s="13"/>
      <c r="R43" s="13"/>
      <c r="S43" s="42"/>
      <c r="T43" s="41"/>
      <c r="U43" s="9"/>
      <c r="V43" s="15">
        <v>159.19999999999999</v>
      </c>
      <c r="W43" s="14">
        <v>16.2</v>
      </c>
      <c r="X43" s="13">
        <v>16.2</v>
      </c>
      <c r="Y43" s="13"/>
      <c r="Z43" s="13"/>
      <c r="AA43" s="42"/>
      <c r="AB43" s="41"/>
      <c r="AC43" s="9">
        <f>V43+W43</f>
        <v>175.39999999999998</v>
      </c>
      <c r="AD43" s="40" t="s">
        <v>3</v>
      </c>
    </row>
    <row r="44" spans="1:30" ht="15.75" thickBot="1">
      <c r="A44" s="39"/>
      <c r="B44" s="38" t="s">
        <v>2</v>
      </c>
      <c r="C44" s="38">
        <v>1</v>
      </c>
      <c r="D44" s="38"/>
      <c r="E44" s="38"/>
      <c r="F44" s="37">
        <v>14</v>
      </c>
      <c r="G44" s="36">
        <v>0</v>
      </c>
      <c r="H44" s="36">
        <v>0</v>
      </c>
      <c r="I44" s="36">
        <f>F44</f>
        <v>14</v>
      </c>
      <c r="J44" s="36">
        <v>10</v>
      </c>
      <c r="K44" s="35">
        <v>159.19999999999999</v>
      </c>
      <c r="L44" s="34"/>
      <c r="M44" s="33"/>
      <c r="N44" s="32"/>
      <c r="O44" s="32"/>
      <c r="P44" s="29"/>
      <c r="Q44" s="29"/>
      <c r="R44" s="29"/>
      <c r="S44" s="28"/>
      <c r="T44" s="27"/>
      <c r="U44" s="26"/>
      <c r="V44" s="31">
        <v>159.19999999999999</v>
      </c>
      <c r="W44" s="30">
        <v>16.2</v>
      </c>
      <c r="X44" s="29">
        <v>16.2</v>
      </c>
      <c r="Y44" s="29"/>
      <c r="Z44" s="29"/>
      <c r="AA44" s="28"/>
      <c r="AB44" s="27"/>
      <c r="AC44" s="26">
        <v>175.4</v>
      </c>
      <c r="AD44" s="25"/>
    </row>
    <row r="45" spans="1:30" ht="16.5" customHeight="1" thickBot="1">
      <c r="A45" s="24"/>
      <c r="B45" s="23" t="s">
        <v>1</v>
      </c>
      <c r="C45" s="22"/>
      <c r="D45" s="22"/>
      <c r="E45" s="21"/>
      <c r="F45" s="20"/>
      <c r="G45" s="20"/>
      <c r="H45" s="20"/>
      <c r="I45" s="20"/>
      <c r="J45" s="19"/>
      <c r="K45" s="15"/>
      <c r="L45" s="18"/>
      <c r="M45" s="17"/>
      <c r="N45" s="12"/>
      <c r="O45" s="12"/>
      <c r="P45" s="12"/>
      <c r="Q45" s="12"/>
      <c r="R45" s="12"/>
      <c r="S45" s="11"/>
      <c r="T45" s="10">
        <v>8250.5</v>
      </c>
      <c r="U45" s="16"/>
      <c r="V45" s="15"/>
      <c r="W45" s="14"/>
      <c r="X45" s="13"/>
      <c r="Y45" s="13"/>
      <c r="Z45" s="12"/>
      <c r="AA45" s="11"/>
      <c r="AB45" s="10"/>
      <c r="AC45" s="9">
        <f>W45+V45</f>
        <v>0</v>
      </c>
      <c r="AD45" s="8">
        <v>0</v>
      </c>
    </row>
    <row r="46" spans="1:30" ht="23.25" customHeight="1" thickBot="1">
      <c r="A46" s="6"/>
      <c r="B46" s="7" t="s">
        <v>0</v>
      </c>
      <c r="C46" s="6">
        <v>35</v>
      </c>
      <c r="D46" s="6"/>
      <c r="E46" s="6"/>
      <c r="F46" s="6">
        <f>F43+F42+F35+F13</f>
        <v>2008</v>
      </c>
      <c r="G46" s="6">
        <f>G43+G42+G35+G13</f>
        <v>2441</v>
      </c>
      <c r="H46" s="6">
        <f>H43+H42+H35+H13</f>
        <v>580</v>
      </c>
      <c r="I46" s="6">
        <f>I43+I42+I35+I13</f>
        <v>5029</v>
      </c>
      <c r="J46" s="6">
        <f>J43+J42+J35+J13</f>
        <v>4648</v>
      </c>
      <c r="K46" s="3">
        <f>K43+K42+K35+K13</f>
        <v>41198.5</v>
      </c>
      <c r="L46" s="5">
        <f>L43+L42+L35+L13</f>
        <v>3619.7</v>
      </c>
      <c r="M46" s="3">
        <f>M43+M42+M35+M13</f>
        <v>321.7</v>
      </c>
      <c r="N46" s="3">
        <f>N43+N42+N35+N13</f>
        <v>252.4</v>
      </c>
      <c r="O46" s="3">
        <f>O43+O42+O35+O13</f>
        <v>69.3</v>
      </c>
      <c r="P46" s="3">
        <f>P43+P42+P35+P13</f>
        <v>0</v>
      </c>
      <c r="Q46" s="3">
        <f>Q43+Q42+Q35+Q13</f>
        <v>0</v>
      </c>
      <c r="R46" s="3">
        <f>R43+R42+R35+R13</f>
        <v>0</v>
      </c>
      <c r="S46" s="3">
        <f>S43+S42+S35+S13</f>
        <v>0</v>
      </c>
      <c r="T46" s="3">
        <v>8250.5</v>
      </c>
      <c r="U46" s="4">
        <f>U43+U42+U35+U13</f>
        <v>0</v>
      </c>
      <c r="V46" s="3">
        <f>V43+V42+V35+V13</f>
        <v>41520.199999999997</v>
      </c>
      <c r="W46" s="3">
        <f>W43+W42+W35+W13</f>
        <v>2411.6999999999998</v>
      </c>
      <c r="X46" s="3">
        <f>X43+X42+X35+X13</f>
        <v>2319.2999999999997</v>
      </c>
      <c r="Y46" s="3">
        <f>Y43+Y42+Y35+Y13</f>
        <v>64.7</v>
      </c>
      <c r="Z46" s="3">
        <f>Z43+Z42+Z35+Z13</f>
        <v>0</v>
      </c>
      <c r="AA46" s="3">
        <f>AA43+AA42+AA35+AA13</f>
        <v>27.7</v>
      </c>
      <c r="AB46" s="3">
        <f>AB43+AB42+AB35+AB13</f>
        <v>0</v>
      </c>
      <c r="AC46" s="2">
        <f>AC43+AC42+AC35+AC13</f>
        <v>43931.899999999994</v>
      </c>
      <c r="AD46" s="1">
        <v>0</v>
      </c>
    </row>
  </sheetData>
  <mergeCells count="18">
    <mergeCell ref="A2:A4"/>
    <mergeCell ref="B2:B4"/>
    <mergeCell ref="C2:C4"/>
    <mergeCell ref="D2:D4"/>
    <mergeCell ref="E2:E4"/>
    <mergeCell ref="G2:G4"/>
    <mergeCell ref="H2:H4"/>
    <mergeCell ref="I2:I4"/>
    <mergeCell ref="J2:J4"/>
    <mergeCell ref="K2:K4"/>
    <mergeCell ref="F2:F4"/>
    <mergeCell ref="V2:V4"/>
    <mergeCell ref="W2:AB3"/>
    <mergeCell ref="AC2:AC4"/>
    <mergeCell ref="AD2:AD4"/>
    <mergeCell ref="L3:L4"/>
    <mergeCell ref="M3:T3"/>
    <mergeCell ref="U2: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2014-04-15T12:37:38Z</dcterms:created>
  <dcterms:modified xsi:type="dcterms:W3CDTF">2014-04-15T12:37:54Z</dcterms:modified>
</cp:coreProperties>
</file>