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230"/>
  </bookViews>
  <sheets>
    <sheet name="Soldanesti" sheetId="1" r:id="rId1"/>
  </sheets>
  <calcPr calcId="125725"/>
</workbook>
</file>

<file path=xl/calcChain.xml><?xml version="1.0" encoding="utf-8"?>
<calcChain xmlns="http://schemas.openxmlformats.org/spreadsheetml/2006/main">
  <c r="I6" i="1"/>
  <c r="I12" s="1"/>
  <c r="I34" s="1"/>
  <c r="M6"/>
  <c r="V6"/>
  <c r="AC6" s="1"/>
  <c r="W6"/>
  <c r="I7"/>
  <c r="V7"/>
  <c r="AC7" s="1"/>
  <c r="W7"/>
  <c r="I8"/>
  <c r="V8"/>
  <c r="AC8" s="1"/>
  <c r="W8"/>
  <c r="I9"/>
  <c r="V9"/>
  <c r="AC9" s="1"/>
  <c r="W9"/>
  <c r="I10"/>
  <c r="M10"/>
  <c r="V10" s="1"/>
  <c r="W10"/>
  <c r="W12" s="1"/>
  <c r="I11"/>
  <c r="V11"/>
  <c r="AC11" s="1"/>
  <c r="W11"/>
  <c r="F12"/>
  <c r="G12"/>
  <c r="H12"/>
  <c r="J12"/>
  <c r="K12"/>
  <c r="L12"/>
  <c r="N12"/>
  <c r="O12"/>
  <c r="P12"/>
  <c r="Q12"/>
  <c r="R12"/>
  <c r="S12"/>
  <c r="T12"/>
  <c r="U12"/>
  <c r="X12"/>
  <c r="X34" s="1"/>
  <c r="Y12"/>
  <c r="Z12"/>
  <c r="Z34" s="1"/>
  <c r="AA12"/>
  <c r="AB12"/>
  <c r="AB34" s="1"/>
  <c r="I13"/>
  <c r="I27" s="1"/>
  <c r="M13"/>
  <c r="V13"/>
  <c r="W13"/>
  <c r="AC13"/>
  <c r="I14"/>
  <c r="V14"/>
  <c r="W14"/>
  <c r="AC14"/>
  <c r="I15"/>
  <c r="V15"/>
  <c r="W15"/>
  <c r="AC15"/>
  <c r="I16"/>
  <c r="M16"/>
  <c r="M27" s="1"/>
  <c r="W16"/>
  <c r="W27" s="1"/>
  <c r="I17"/>
  <c r="M17"/>
  <c r="V17"/>
  <c r="AC17" s="1"/>
  <c r="W17"/>
  <c r="I18"/>
  <c r="M18"/>
  <c r="V18" s="1"/>
  <c r="AC18" s="1"/>
  <c r="W18"/>
  <c r="I19"/>
  <c r="V19"/>
  <c r="AC19" s="1"/>
  <c r="W19"/>
  <c r="I20"/>
  <c r="V20"/>
  <c r="AC20" s="1"/>
  <c r="W20"/>
  <c r="I21"/>
  <c r="V21"/>
  <c r="AC21" s="1"/>
  <c r="W21"/>
  <c r="I22"/>
  <c r="V22"/>
  <c r="AC22" s="1"/>
  <c r="W22"/>
  <c r="I23"/>
  <c r="V23"/>
  <c r="AC23" s="1"/>
  <c r="W23"/>
  <c r="I24"/>
  <c r="M24"/>
  <c r="V24"/>
  <c r="W24"/>
  <c r="AC24"/>
  <c r="I25"/>
  <c r="M25"/>
  <c r="V25" s="1"/>
  <c r="AC25" s="1"/>
  <c r="W25"/>
  <c r="I26"/>
  <c r="V26"/>
  <c r="W26"/>
  <c r="AC26" s="1"/>
  <c r="F27"/>
  <c r="G27"/>
  <c r="H27"/>
  <c r="J27"/>
  <c r="K27"/>
  <c r="L27"/>
  <c r="N27"/>
  <c r="O27"/>
  <c r="P27"/>
  <c r="P34" s="1"/>
  <c r="Q27"/>
  <c r="R27"/>
  <c r="S27"/>
  <c r="T27"/>
  <c r="U27"/>
  <c r="X27"/>
  <c r="Y27"/>
  <c r="Z27"/>
  <c r="AA27"/>
  <c r="AB27"/>
  <c r="I28"/>
  <c r="V28"/>
  <c r="W28"/>
  <c r="AC28" s="1"/>
  <c r="AC32" s="1"/>
  <c r="I29"/>
  <c r="V29"/>
  <c r="W29"/>
  <c r="AC29" s="1"/>
  <c r="I30"/>
  <c r="V30"/>
  <c r="W30"/>
  <c r="AC30" s="1"/>
  <c r="I31"/>
  <c r="V31"/>
  <c r="W31"/>
  <c r="AC31" s="1"/>
  <c r="F32"/>
  <c r="I32" s="1"/>
  <c r="J32"/>
  <c r="K32"/>
  <c r="V32"/>
  <c r="X32"/>
  <c r="Y32"/>
  <c r="Z32"/>
  <c r="AA32"/>
  <c r="AB32"/>
  <c r="V33"/>
  <c r="AC33" s="1"/>
  <c r="F34"/>
  <c r="G34"/>
  <c r="H34"/>
  <c r="J34"/>
  <c r="K34"/>
  <c r="L34"/>
  <c r="N34"/>
  <c r="O34"/>
  <c r="Q34"/>
  <c r="R34"/>
  <c r="S34"/>
  <c r="U34"/>
  <c r="Y34"/>
  <c r="AA34"/>
  <c r="V12" l="1"/>
  <c r="AC10"/>
  <c r="AC12" s="1"/>
  <c r="W34"/>
  <c r="W32"/>
  <c r="V16"/>
  <c r="M12"/>
  <c r="M34" s="1"/>
  <c r="AC34" l="1"/>
  <c r="AC16"/>
  <c r="AC27" s="1"/>
  <c r="V27"/>
  <c r="V34"/>
</calcChain>
</file>

<file path=xl/sharedStrings.xml><?xml version="1.0" encoding="utf-8"?>
<sst xmlns="http://schemas.openxmlformats.org/spreadsheetml/2006/main" count="139" uniqueCount="89">
  <si>
    <t>Total general</t>
  </si>
  <si>
    <t>Directia invatamint</t>
  </si>
  <si>
    <t>x</t>
  </si>
  <si>
    <t>Total  școli  primare  gradinițe</t>
  </si>
  <si>
    <t>rom.</t>
  </si>
  <si>
    <t>Rogojeni</t>
  </si>
  <si>
    <t>Școala  primară  gradiniță  Rogojeni</t>
  </si>
  <si>
    <t>Șipca</t>
  </si>
  <si>
    <t>Școala  primară  gradiniță  Șipca</t>
  </si>
  <si>
    <t>Mihuleni</t>
  </si>
  <si>
    <t>Școala  primară  gradiniță  Mihuleni</t>
  </si>
  <si>
    <t>Socol</t>
  </si>
  <si>
    <t>Școala  primară  gradiniță  Socol</t>
  </si>
  <si>
    <t>Total gimnazii</t>
  </si>
  <si>
    <t>Pohoarna</t>
  </si>
  <si>
    <t>Gimnaziul   Pohoarna</t>
  </si>
  <si>
    <t>Dobrușa</t>
  </si>
  <si>
    <t>Gimnaziul  "Alexandru  Grosu"</t>
  </si>
  <si>
    <t>rusă</t>
  </si>
  <si>
    <t>Fuzăuca</t>
  </si>
  <si>
    <t>Gimnaziul   Fuzăuca</t>
  </si>
  <si>
    <t>Poiana</t>
  </si>
  <si>
    <t>Gimnaziul   Poiana</t>
  </si>
  <si>
    <t>Salcia</t>
  </si>
  <si>
    <t>Gimnaziul   Salcia</t>
  </si>
  <si>
    <t>Climăușii  de  Jos</t>
  </si>
  <si>
    <t>Gimnaziul   Climăuții  de  Jos</t>
  </si>
  <si>
    <t>Chipeșca</t>
  </si>
  <si>
    <t xml:space="preserve"> Gimnaziul   Chipeșca</t>
  </si>
  <si>
    <t>Găuzeni</t>
  </si>
  <si>
    <t>Gimnaziul    Găuzeni</t>
  </si>
  <si>
    <t>Ginjeni</t>
  </si>
  <si>
    <t xml:space="preserve">Gimnaziul    'M.Volontir"            </t>
  </si>
  <si>
    <t>Șestaci</t>
  </si>
  <si>
    <t>Gimnaziul   "Gr.Eftodiev"</t>
  </si>
  <si>
    <t>Sămășcani</t>
  </si>
  <si>
    <t>Gimnaziul   Sămășcani</t>
  </si>
  <si>
    <t>Cobîlea</t>
  </si>
  <si>
    <t>Gmnaziul   "S.S.Cibotaru"</t>
  </si>
  <si>
    <t>Vadul - Rașcov</t>
  </si>
  <si>
    <t>Gimnaziul  "D.Matcovschi"</t>
  </si>
  <si>
    <t>Alcedar</t>
  </si>
  <si>
    <t>Gimnaziul   Alcedar</t>
  </si>
  <si>
    <t>Total licee</t>
  </si>
  <si>
    <t>Cușmirca</t>
  </si>
  <si>
    <t>L.T.  Cușmirca</t>
  </si>
  <si>
    <t>Cotiujenii  Mari</t>
  </si>
  <si>
    <t>L.T.  Cotiujenii  Mari</t>
  </si>
  <si>
    <t>Răspopeni</t>
  </si>
  <si>
    <t>L.T   Răspopeni</t>
  </si>
  <si>
    <t>Olișcani</t>
  </si>
  <si>
    <t>L.T.  Olișcani</t>
  </si>
  <si>
    <t>Șoldănești</t>
  </si>
  <si>
    <t>L.T. "Ștefan  cel  Mare"</t>
  </si>
  <si>
    <t>L.T. "A.Mateevici"</t>
  </si>
  <si>
    <t>29=22+23</t>
  </si>
  <si>
    <t>22=11+13+21</t>
  </si>
  <si>
    <t>Alte venituri</t>
  </si>
  <si>
    <t>grupe pregătitoare</t>
  </si>
  <si>
    <t>p/u studierea limbilor minorităţilor</t>
  </si>
  <si>
    <t xml:space="preserve">Pentru zona de securitate </t>
  </si>
  <si>
    <t>Alimentaţia  elevilor    cl.I-IV</t>
  </si>
  <si>
    <t>Total (mii lei)</t>
  </si>
  <si>
    <t>Mijloace nedistribuite</t>
  </si>
  <si>
    <t>Altele</t>
  </si>
  <si>
    <t>Procurări</t>
  </si>
  <si>
    <t>Reparații</t>
  </si>
  <si>
    <t>Acoperirea deficitului bugetar</t>
  </si>
  <si>
    <t>Cazarea în cămin</t>
  </si>
  <si>
    <t>Transportarea elevilor</t>
  </si>
  <si>
    <t>din care repartizat la data  decembrie 2013</t>
  </si>
  <si>
    <t>Deficitul bugetar estimat (mii lei)</t>
  </si>
  <si>
    <t>Fondul p/u ed.incluzivă                    (mii lei)</t>
  </si>
  <si>
    <t>Bugetul total al şcolii  (mii lei)</t>
  </si>
  <si>
    <t xml:space="preserve">Finanţarea în afara formulei </t>
  </si>
  <si>
    <t>Bugetul calculat pe bază de formulă, plus componenta raională și alocatiile pentru ed.incluzivă        (mii lei)</t>
  </si>
  <si>
    <t>Repartizarea mijl.financiare din fondul pentru ed.incluzivă (mii lei)</t>
  </si>
  <si>
    <t xml:space="preserve">                                                         Componenta raională </t>
  </si>
  <si>
    <t>Bugetul calculat în bază de formulă (mii lei)</t>
  </si>
  <si>
    <r>
      <t xml:space="preserve">Numar de elevi ponderați, </t>
    </r>
    <r>
      <rPr>
        <b/>
        <sz val="10"/>
        <color indexed="10"/>
        <rFont val="Times New Roman"/>
        <family val="1"/>
        <charset val="204"/>
      </rPr>
      <t>01.10.2013</t>
    </r>
  </si>
  <si>
    <r>
      <t xml:space="preserve">Total nr.efectiv de elevi  la </t>
    </r>
    <r>
      <rPr>
        <b/>
        <sz val="10"/>
        <color indexed="10"/>
        <rFont val="Times New Roman"/>
        <family val="1"/>
        <charset val="204"/>
      </rPr>
      <t>01.10.2013</t>
    </r>
  </si>
  <si>
    <t>Nr. efectiv  de elevi cl X-XII</t>
  </si>
  <si>
    <t>Nr. efectiv  de elevi        cl  V-IX</t>
  </si>
  <si>
    <t>Nr. efectiv  de elevi        cl  I-IV</t>
  </si>
  <si>
    <t>Limba de predare</t>
  </si>
  <si>
    <t>Tip instituţie</t>
  </si>
  <si>
    <t>Localitatea</t>
  </si>
  <si>
    <t xml:space="preserve">Denumirea instituţiei </t>
  </si>
  <si>
    <t>Soldanesti                                         Informație privind calcularea  bugetului instituțiilor de învățămînt pentru a.2014                                                                                      Raionul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</si>
</sst>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&quot; &quot;#,##0.00&quot;    &quot;;&quot;-&quot;#,##0.00&quot;    &quot;;&quot; -&quot;#&quot;    &quot;;&quot; &quot;@&quot; &quot;"/>
    <numFmt numFmtId="167" formatCode="#,##0.00&quot; &quot;[$руб.-419];[Red]&quot;-&quot;#,##0.00&quot; &quot;[$руб.-419]"/>
  </numFmts>
  <fonts count="22"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1"/>
      <color indexed="8"/>
      <name val="Calibri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color theme="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"/>
      <family val="1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i/>
      <sz val="16"/>
      <color rgb="FF000000"/>
      <name val="Calibri"/>
      <family val="2"/>
      <charset val="204"/>
    </font>
    <font>
      <b/>
      <i/>
      <u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 applyNumberFormat="0" applyBorder="0" applyProtection="0"/>
    <xf numFmtId="0" fontId="4" fillId="0" borderId="0"/>
    <xf numFmtId="0" fontId="1" fillId="0" borderId="0" applyNumberFormat="0" applyBorder="0" applyProtection="0"/>
    <xf numFmtId="166" fontId="18" fillId="0" borderId="0" applyFont="0" applyBorder="0" applyProtection="0"/>
    <xf numFmtId="0" fontId="19" fillId="0" borderId="0" applyNumberFormat="0" applyBorder="0" applyProtection="0">
      <alignment horizontal="center"/>
    </xf>
    <xf numFmtId="0" fontId="19" fillId="0" borderId="0" applyNumberFormat="0" applyBorder="0" applyProtection="0">
      <alignment horizontal="center" textRotation="90"/>
    </xf>
    <xf numFmtId="0" fontId="1" fillId="0" borderId="0" applyNumberFormat="0" applyBorder="0" applyProtection="0"/>
    <xf numFmtId="0" fontId="20" fillId="0" borderId="0" applyNumberFormat="0" applyBorder="0" applyProtection="0"/>
    <xf numFmtId="167" fontId="20" fillId="0" borderId="0" applyBorder="0" applyProtection="0"/>
    <xf numFmtId="0" fontId="21" fillId="0" borderId="0"/>
  </cellStyleXfs>
  <cellXfs count="217">
    <xf numFmtId="0" fontId="0" fillId="0" borderId="0" xfId="0"/>
    <xf numFmtId="164" fontId="2" fillId="2" borderId="1" xfId="1" applyNumberFormat="1" applyFont="1" applyFill="1" applyBorder="1" applyAlignment="1">
      <alignment horizontal="right" vertical="center"/>
    </xf>
    <xf numFmtId="165" fontId="2" fillId="2" borderId="2" xfId="1" applyNumberFormat="1" applyFont="1" applyFill="1" applyBorder="1" applyAlignment="1">
      <alignment vertical="center"/>
    </xf>
    <xf numFmtId="0" fontId="2" fillId="2" borderId="1" xfId="1" applyNumberFormat="1" applyFont="1" applyFill="1" applyBorder="1" applyAlignment="1">
      <alignment vertical="center"/>
    </xf>
    <xf numFmtId="165" fontId="3" fillId="2" borderId="3" xfId="1" applyNumberFormat="1" applyFont="1" applyFill="1" applyBorder="1" applyAlignment="1">
      <alignment vertical="center"/>
    </xf>
    <xf numFmtId="165" fontId="2" fillId="2" borderId="4" xfId="1" applyNumberFormat="1" applyFont="1" applyFill="1" applyBorder="1" applyAlignment="1">
      <alignment horizontal="right"/>
    </xf>
    <xf numFmtId="165" fontId="2" fillId="2" borderId="1" xfId="1" applyNumberFormat="1" applyFont="1" applyFill="1" applyBorder="1" applyAlignment="1">
      <alignment vertical="center"/>
    </xf>
    <xf numFmtId="0" fontId="2" fillId="2" borderId="5" xfId="1" applyNumberFormat="1" applyFont="1" applyFill="1" applyBorder="1" applyAlignment="1">
      <alignment vertical="center"/>
    </xf>
    <xf numFmtId="3" fontId="2" fillId="2" borderId="1" xfId="1" applyNumberFormat="1" applyFont="1" applyFill="1" applyBorder="1"/>
    <xf numFmtId="0" fontId="2" fillId="2" borderId="1" xfId="2" applyFont="1" applyFill="1" applyBorder="1" applyAlignment="1">
      <alignment horizontal="left" vertical="center" wrapText="1"/>
    </xf>
    <xf numFmtId="164" fontId="5" fillId="3" borderId="6" xfId="1" applyNumberFormat="1" applyFont="1" applyFill="1" applyBorder="1" applyAlignment="1">
      <alignment horizontal="right"/>
    </xf>
    <xf numFmtId="0" fontId="6" fillId="0" borderId="2" xfId="1" applyNumberFormat="1" applyFont="1" applyFill="1" applyBorder="1"/>
    <xf numFmtId="0" fontId="7" fillId="4" borderId="6" xfId="1" applyNumberFormat="1" applyFont="1" applyFill="1" applyBorder="1"/>
    <xf numFmtId="0" fontId="7" fillId="4" borderId="7" xfId="1" applyNumberFormat="1" applyFont="1" applyFill="1" applyBorder="1"/>
    <xf numFmtId="0" fontId="7" fillId="4" borderId="8" xfId="1" applyNumberFormat="1" applyFont="1" applyFill="1" applyBorder="1"/>
    <xf numFmtId="0" fontId="7" fillId="0" borderId="1" xfId="1" applyNumberFormat="1" applyFont="1" applyFill="1" applyBorder="1"/>
    <xf numFmtId="164" fontId="6" fillId="3" borderId="9" xfId="1" applyNumberFormat="1" applyFont="1" applyFill="1" applyBorder="1"/>
    <xf numFmtId="0" fontId="8" fillId="3" borderId="10" xfId="0" applyFont="1" applyFill="1" applyBorder="1"/>
    <xf numFmtId="3" fontId="7" fillId="3" borderId="7" xfId="1" applyNumberFormat="1" applyFont="1" applyFill="1" applyBorder="1"/>
    <xf numFmtId="164" fontId="5" fillId="3" borderId="7" xfId="1" applyNumberFormat="1" applyFont="1" applyFill="1" applyBorder="1"/>
    <xf numFmtId="165" fontId="6" fillId="4" borderId="8" xfId="1" applyNumberFormat="1" applyFont="1" applyFill="1" applyBorder="1"/>
    <xf numFmtId="3" fontId="7" fillId="3" borderId="11" xfId="1" applyNumberFormat="1" applyFont="1" applyFill="1" applyBorder="1"/>
    <xf numFmtId="0" fontId="6" fillId="3" borderId="7" xfId="1" applyNumberFormat="1" applyFont="1" applyFill="1" applyBorder="1"/>
    <xf numFmtId="3" fontId="7" fillId="3" borderId="8" xfId="1" applyNumberFormat="1" applyFont="1" applyFill="1" applyBorder="1"/>
    <xf numFmtId="3" fontId="9" fillId="2" borderId="4" xfId="1" applyNumberFormat="1" applyFont="1" applyFill="1" applyBorder="1" applyAlignment="1">
      <alignment horizontal="center"/>
    </xf>
    <xf numFmtId="165" fontId="9" fillId="2" borderId="12" xfId="1" applyNumberFormat="1" applyFont="1" applyFill="1" applyBorder="1"/>
    <xf numFmtId="0" fontId="9" fillId="2" borderId="13" xfId="1" applyNumberFormat="1" applyFont="1" applyFill="1" applyBorder="1"/>
    <xf numFmtId="0" fontId="9" fillId="2" borderId="14" xfId="1" applyNumberFormat="1" applyFont="1" applyFill="1" applyBorder="1"/>
    <xf numFmtId="0" fontId="9" fillId="2" borderId="15" xfId="1" applyNumberFormat="1" applyFont="1" applyFill="1" applyBorder="1"/>
    <xf numFmtId="0" fontId="9" fillId="2" borderId="4" xfId="1" applyNumberFormat="1" applyFont="1" applyFill="1" applyBorder="1"/>
    <xf numFmtId="3" fontId="10" fillId="2" borderId="16" xfId="1" applyNumberFormat="1" applyFont="1" applyFill="1" applyBorder="1"/>
    <xf numFmtId="3" fontId="9" fillId="2" borderId="17" xfId="1" applyNumberFormat="1" applyFont="1" applyFill="1" applyBorder="1"/>
    <xf numFmtId="3" fontId="9" fillId="2" borderId="18" xfId="1" applyNumberFormat="1" applyFont="1" applyFill="1" applyBorder="1"/>
    <xf numFmtId="3" fontId="9" fillId="2" borderId="14" xfId="1" applyNumberFormat="1" applyFont="1" applyFill="1" applyBorder="1"/>
    <xf numFmtId="3" fontId="10" fillId="2" borderId="19" xfId="1" applyNumberFormat="1" applyFont="1" applyFill="1" applyBorder="1"/>
    <xf numFmtId="3" fontId="9" fillId="2" borderId="16" xfId="1" applyNumberFormat="1" applyFont="1" applyFill="1" applyBorder="1"/>
    <xf numFmtId="3" fontId="9" fillId="2" borderId="19" xfId="1" applyNumberFormat="1" applyFont="1" applyFill="1" applyBorder="1"/>
    <xf numFmtId="3" fontId="7" fillId="0" borderId="20" xfId="1" applyNumberFormat="1" applyFont="1" applyFill="1" applyBorder="1" applyAlignment="1">
      <alignment horizontal="center"/>
    </xf>
    <xf numFmtId="164" fontId="6" fillId="0" borderId="21" xfId="1" applyNumberFormat="1" applyFont="1" applyFill="1" applyBorder="1"/>
    <xf numFmtId="3" fontId="11" fillId="4" borderId="22" xfId="1" applyNumberFormat="1" applyFont="1" applyFill="1" applyBorder="1"/>
    <xf numFmtId="3" fontId="11" fillId="4" borderId="23" xfId="1" applyNumberFormat="1" applyFont="1" applyFill="1" applyBorder="1"/>
    <xf numFmtId="3" fontId="11" fillId="4" borderId="10" xfId="1" applyNumberFormat="1" applyFont="1" applyFill="1" applyBorder="1"/>
    <xf numFmtId="165" fontId="11" fillId="4" borderId="10" xfId="1" applyNumberFormat="1" applyFont="1" applyFill="1" applyBorder="1"/>
    <xf numFmtId="164" fontId="11" fillId="4" borderId="24" xfId="1" applyNumberFormat="1" applyFont="1" applyFill="1" applyBorder="1"/>
    <xf numFmtId="164" fontId="7" fillId="0" borderId="25" xfId="1" applyNumberFormat="1" applyFont="1" applyFill="1" applyBorder="1"/>
    <xf numFmtId="3" fontId="6" fillId="0" borderId="26" xfId="1" applyNumberFormat="1" applyFont="1" applyFill="1" applyBorder="1"/>
    <xf numFmtId="3" fontId="11" fillId="4" borderId="27" xfId="1" applyNumberFormat="1" applyFont="1" applyFill="1" applyBorder="1"/>
    <xf numFmtId="3" fontId="11" fillId="4" borderId="28" xfId="1" applyNumberFormat="1" applyFont="1" applyFill="1" applyBorder="1"/>
    <xf numFmtId="3" fontId="11" fillId="4" borderId="29" xfId="1" applyNumberFormat="1" applyFont="1" applyFill="1" applyBorder="1"/>
    <xf numFmtId="3" fontId="6" fillId="4" borderId="24" xfId="1" applyNumberFormat="1" applyFont="1" applyFill="1" applyBorder="1"/>
    <xf numFmtId="3" fontId="11" fillId="0" borderId="0" xfId="1" applyNumberFormat="1" applyFont="1" applyFill="1" applyBorder="1"/>
    <xf numFmtId="165" fontId="6" fillId="0" borderId="25" xfId="1" applyNumberFormat="1" applyFont="1" applyFill="1" applyBorder="1"/>
    <xf numFmtId="3" fontId="6" fillId="0" borderId="28" xfId="1" applyNumberFormat="1" applyFont="1" applyBorder="1"/>
    <xf numFmtId="3" fontId="11" fillId="0" borderId="28" xfId="1" applyNumberFormat="1" applyFont="1" applyBorder="1"/>
    <xf numFmtId="0" fontId="11" fillId="0" borderId="29" xfId="0" applyFont="1" applyBorder="1" applyAlignment="1">
      <alignment horizontal="center"/>
    </xf>
    <xf numFmtId="3" fontId="11" fillId="0" borderId="10" xfId="1" applyNumberFormat="1" applyFont="1" applyBorder="1" applyAlignment="1">
      <alignment horizontal="center" wrapText="1"/>
    </xf>
    <xf numFmtId="3" fontId="11" fillId="0" borderId="10" xfId="1" applyNumberFormat="1" applyFont="1" applyBorder="1"/>
    <xf numFmtId="3" fontId="11" fillId="0" borderId="10" xfId="1" applyNumberFormat="1" applyFont="1" applyBorder="1" applyAlignment="1">
      <alignment wrapText="1"/>
    </xf>
    <xf numFmtId="3" fontId="11" fillId="0" borderId="24" xfId="1" applyNumberFormat="1" applyFont="1" applyFill="1" applyBorder="1"/>
    <xf numFmtId="3" fontId="7" fillId="0" borderId="30" xfId="1" applyNumberFormat="1" applyFont="1" applyFill="1" applyBorder="1" applyAlignment="1">
      <alignment horizontal="center"/>
    </xf>
    <xf numFmtId="164" fontId="6" fillId="0" borderId="31" xfId="1" applyNumberFormat="1" applyFont="1" applyFill="1" applyBorder="1"/>
    <xf numFmtId="3" fontId="11" fillId="4" borderId="32" xfId="1" applyNumberFormat="1" applyFont="1" applyFill="1" applyBorder="1"/>
    <xf numFmtId="3" fontId="11" fillId="4" borderId="33" xfId="1" applyNumberFormat="1" applyFont="1" applyFill="1" applyBorder="1"/>
    <xf numFmtId="3" fontId="11" fillId="4" borderId="34" xfId="1" applyNumberFormat="1" applyFont="1" applyFill="1" applyBorder="1"/>
    <xf numFmtId="165" fontId="11" fillId="4" borderId="34" xfId="1" applyNumberFormat="1" applyFont="1" applyFill="1" applyBorder="1"/>
    <xf numFmtId="164" fontId="11" fillId="4" borderId="35" xfId="1" applyNumberFormat="1" applyFont="1" applyFill="1" applyBorder="1"/>
    <xf numFmtId="164" fontId="7" fillId="0" borderId="36" xfId="1" applyNumberFormat="1" applyFont="1" applyFill="1" applyBorder="1"/>
    <xf numFmtId="3" fontId="6" fillId="0" borderId="37" xfId="1" applyNumberFormat="1" applyFont="1" applyFill="1" applyBorder="1"/>
    <xf numFmtId="3" fontId="11" fillId="4" borderId="38" xfId="1" applyNumberFormat="1" applyFont="1" applyFill="1" applyBorder="1"/>
    <xf numFmtId="3" fontId="11" fillId="4" borderId="39" xfId="1" applyNumberFormat="1" applyFont="1" applyFill="1" applyBorder="1"/>
    <xf numFmtId="3" fontId="11" fillId="4" borderId="40" xfId="1" applyNumberFormat="1" applyFont="1" applyFill="1" applyBorder="1"/>
    <xf numFmtId="3" fontId="6" fillId="4" borderId="35" xfId="1" applyNumberFormat="1" applyFont="1" applyFill="1" applyBorder="1"/>
    <xf numFmtId="3" fontId="11" fillId="0" borderId="41" xfId="1" applyNumberFormat="1" applyFont="1" applyFill="1" applyBorder="1"/>
    <xf numFmtId="165" fontId="6" fillId="0" borderId="36" xfId="1" applyNumberFormat="1" applyFont="1" applyFill="1" applyBorder="1"/>
    <xf numFmtId="3" fontId="6" fillId="0" borderId="39" xfId="1" applyNumberFormat="1" applyFont="1" applyBorder="1"/>
    <xf numFmtId="3" fontId="11" fillId="0" borderId="39" xfId="1" applyNumberFormat="1" applyFont="1" applyBorder="1"/>
    <xf numFmtId="0" fontId="11" fillId="0" borderId="40" xfId="0" applyFont="1" applyBorder="1" applyAlignment="1">
      <alignment horizontal="center"/>
    </xf>
    <xf numFmtId="3" fontId="11" fillId="0" borderId="34" xfId="1" applyNumberFormat="1" applyFont="1" applyBorder="1" applyAlignment="1">
      <alignment horizontal="center" wrapText="1"/>
    </xf>
    <xf numFmtId="3" fontId="11" fillId="0" borderId="34" xfId="1" applyNumberFormat="1" applyFont="1" applyBorder="1"/>
    <xf numFmtId="3" fontId="11" fillId="0" borderId="34" xfId="1" applyNumberFormat="1" applyFont="1" applyBorder="1" applyAlignment="1">
      <alignment wrapText="1"/>
    </xf>
    <xf numFmtId="3" fontId="11" fillId="0" borderId="42" xfId="1" applyNumberFormat="1" applyFont="1" applyFill="1" applyBorder="1"/>
    <xf numFmtId="3" fontId="11" fillId="0" borderId="35" xfId="1" applyNumberFormat="1" applyFont="1" applyFill="1" applyBorder="1"/>
    <xf numFmtId="3" fontId="7" fillId="0" borderId="31" xfId="1" applyNumberFormat="1" applyFont="1" applyFill="1" applyBorder="1" applyAlignment="1">
      <alignment horizontal="center"/>
    </xf>
    <xf numFmtId="165" fontId="11" fillId="4" borderId="40" xfId="1" applyNumberFormat="1" applyFont="1" applyFill="1" applyBorder="1"/>
    <xf numFmtId="3" fontId="6" fillId="0" borderId="41" xfId="1" applyNumberFormat="1" applyFont="1" applyFill="1" applyBorder="1"/>
    <xf numFmtId="3" fontId="11" fillId="0" borderId="40" xfId="1" applyNumberFormat="1" applyFont="1" applyBorder="1" applyAlignment="1">
      <alignment horizontal="center" wrapText="1"/>
    </xf>
    <xf numFmtId="3" fontId="11" fillId="0" borderId="40" xfId="1" applyNumberFormat="1" applyFont="1" applyBorder="1" applyAlignment="1">
      <alignment wrapText="1"/>
    </xf>
    <xf numFmtId="3" fontId="9" fillId="2" borderId="12" xfId="1" applyNumberFormat="1" applyFont="1" applyFill="1" applyBorder="1" applyAlignment="1">
      <alignment horizontal="center"/>
    </xf>
    <xf numFmtId="0" fontId="9" fillId="2" borderId="12" xfId="1" applyNumberFormat="1" applyFont="1" applyFill="1" applyBorder="1"/>
    <xf numFmtId="0" fontId="9" fillId="2" borderId="18" xfId="1" applyNumberFormat="1" applyFont="1" applyFill="1" applyBorder="1"/>
    <xf numFmtId="165" fontId="10" fillId="2" borderId="16" xfId="1" applyNumberFormat="1" applyFont="1" applyFill="1" applyBorder="1"/>
    <xf numFmtId="165" fontId="10" fillId="2" borderId="15" xfId="1" applyNumberFormat="1" applyFont="1" applyFill="1" applyBorder="1"/>
    <xf numFmtId="0" fontId="9" fillId="2" borderId="16" xfId="1" applyNumberFormat="1" applyFont="1" applyFill="1" applyBorder="1"/>
    <xf numFmtId="0" fontId="6" fillId="0" borderId="21" xfId="1" applyNumberFormat="1" applyFont="1" applyFill="1" applyBorder="1"/>
    <xf numFmtId="0" fontId="11" fillId="4" borderId="10" xfId="1" applyNumberFormat="1" applyFont="1" applyFill="1" applyBorder="1"/>
    <xf numFmtId="165" fontId="7" fillId="0" borderId="25" xfId="1" applyNumberFormat="1" applyFont="1" applyFill="1" applyBorder="1"/>
    <xf numFmtId="165" fontId="6" fillId="0" borderId="26" xfId="1" applyNumberFormat="1" applyFont="1" applyFill="1" applyBorder="1"/>
    <xf numFmtId="164" fontId="11" fillId="4" borderId="29" xfId="1" applyNumberFormat="1" applyFont="1" applyFill="1" applyBorder="1"/>
    <xf numFmtId="165" fontId="6" fillId="4" borderId="24" xfId="1" applyNumberFormat="1" applyFont="1" applyFill="1" applyBorder="1"/>
    <xf numFmtId="0" fontId="6" fillId="0" borderId="25" xfId="1" applyNumberFormat="1" applyFont="1" applyFill="1" applyBorder="1"/>
    <xf numFmtId="3" fontId="11" fillId="0" borderId="28" xfId="1" applyNumberFormat="1" applyFont="1" applyFill="1" applyBorder="1"/>
    <xf numFmtId="3" fontId="11" fillId="3" borderId="10" xfId="1" applyNumberFormat="1" applyFont="1" applyFill="1" applyBorder="1" applyAlignment="1">
      <alignment horizontal="center"/>
    </xf>
    <xf numFmtId="0" fontId="11" fillId="0" borderId="10" xfId="0" applyFont="1" applyBorder="1"/>
    <xf numFmtId="0" fontId="6" fillId="0" borderId="31" xfId="1" applyNumberFormat="1" applyFont="1" applyFill="1" applyBorder="1"/>
    <xf numFmtId="0" fontId="11" fillId="4" borderId="34" xfId="1" applyNumberFormat="1" applyFont="1" applyFill="1" applyBorder="1"/>
    <xf numFmtId="165" fontId="7" fillId="0" borderId="36" xfId="1" applyNumberFormat="1" applyFont="1" applyFill="1" applyBorder="1"/>
    <xf numFmtId="165" fontId="6" fillId="0" borderId="37" xfId="1" applyNumberFormat="1" applyFont="1" applyFill="1" applyBorder="1"/>
    <xf numFmtId="164" fontId="11" fillId="4" borderId="40" xfId="1" applyNumberFormat="1" applyFont="1" applyFill="1" applyBorder="1"/>
    <xf numFmtId="165" fontId="6" fillId="4" borderId="35" xfId="1" applyNumberFormat="1" applyFont="1" applyFill="1" applyBorder="1"/>
    <xf numFmtId="0" fontId="6" fillId="0" borderId="36" xfId="1" applyNumberFormat="1" applyFont="1" applyFill="1" applyBorder="1"/>
    <xf numFmtId="3" fontId="11" fillId="0" borderId="39" xfId="1" applyNumberFormat="1" applyFont="1" applyFill="1" applyBorder="1"/>
    <xf numFmtId="3" fontId="11" fillId="3" borderId="34" xfId="1" applyNumberFormat="1" applyFont="1" applyFill="1" applyBorder="1" applyAlignment="1">
      <alignment horizontal="center"/>
    </xf>
    <xf numFmtId="0" fontId="11" fillId="0" borderId="34" xfId="0" applyFont="1" applyBorder="1"/>
    <xf numFmtId="164" fontId="11" fillId="0" borderId="41" xfId="1" applyNumberFormat="1" applyFont="1" applyFill="1" applyBorder="1"/>
    <xf numFmtId="0" fontId="6" fillId="0" borderId="40" xfId="0" applyFont="1" applyBorder="1" applyAlignment="1">
      <alignment horizontal="center"/>
    </xf>
    <xf numFmtId="3" fontId="11" fillId="3" borderId="34" xfId="1" applyNumberFormat="1" applyFont="1" applyFill="1" applyBorder="1"/>
    <xf numFmtId="3" fontId="6" fillId="0" borderId="39" xfId="1" applyNumberFormat="1" applyFont="1" applyFill="1" applyBorder="1"/>
    <xf numFmtId="3" fontId="11" fillId="3" borderId="41" xfId="1" applyNumberFormat="1" applyFont="1" applyFill="1" applyBorder="1"/>
    <xf numFmtId="0" fontId="11" fillId="4" borderId="40" xfId="1" applyNumberFormat="1" applyFont="1" applyFill="1" applyBorder="1"/>
    <xf numFmtId="165" fontId="6" fillId="0" borderId="41" xfId="1" applyNumberFormat="1" applyFont="1" applyFill="1" applyBorder="1"/>
    <xf numFmtId="3" fontId="12" fillId="3" borderId="41" xfId="1" applyNumberFormat="1" applyFont="1" applyFill="1" applyBorder="1"/>
    <xf numFmtId="3" fontId="11" fillId="3" borderId="40" xfId="1" applyNumberFormat="1" applyFont="1" applyFill="1" applyBorder="1" applyAlignment="1">
      <alignment horizontal="center"/>
    </xf>
    <xf numFmtId="3" fontId="11" fillId="3" borderId="40" xfId="1" applyNumberFormat="1" applyFont="1" applyFill="1" applyBorder="1"/>
    <xf numFmtId="0" fontId="10" fillId="2" borderId="12" xfId="0" applyFont="1" applyFill="1" applyBorder="1"/>
    <xf numFmtId="0" fontId="9" fillId="2" borderId="13" xfId="0" applyFont="1" applyFill="1" applyBorder="1"/>
    <xf numFmtId="0" fontId="9" fillId="2" borderId="18" xfId="0" applyFont="1" applyFill="1" applyBorder="1"/>
    <xf numFmtId="0" fontId="9" fillId="2" borderId="15" xfId="0" applyFont="1" applyFill="1" applyBorder="1"/>
    <xf numFmtId="0" fontId="9" fillId="2" borderId="4" xfId="0" applyFont="1" applyFill="1" applyBorder="1"/>
    <xf numFmtId="165" fontId="10" fillId="2" borderId="16" xfId="0" applyNumberFormat="1" applyFont="1" applyFill="1" applyBorder="1"/>
    <xf numFmtId="165" fontId="9" fillId="2" borderId="18" xfId="0" applyNumberFormat="1" applyFont="1" applyFill="1" applyBorder="1"/>
    <xf numFmtId="165" fontId="10" fillId="2" borderId="15" xfId="0" applyNumberFormat="1" applyFont="1" applyFill="1" applyBorder="1"/>
    <xf numFmtId="0" fontId="9" fillId="2" borderId="16" xfId="0" applyFont="1" applyFill="1" applyBorder="1"/>
    <xf numFmtId="0" fontId="10" fillId="2" borderId="4" xfId="0" applyFont="1" applyFill="1" applyBorder="1"/>
    <xf numFmtId="0" fontId="9" fillId="2" borderId="14" xfId="0" applyFont="1" applyFill="1" applyBorder="1"/>
    <xf numFmtId="0" fontId="13" fillId="2" borderId="14" xfId="3" applyFont="1" applyFill="1" applyBorder="1"/>
    <xf numFmtId="0" fontId="6" fillId="0" borderId="43" xfId="1" applyNumberFormat="1" applyFont="1" applyFill="1" applyBorder="1"/>
    <xf numFmtId="165" fontId="11" fillId="4" borderId="24" xfId="1" applyNumberFormat="1" applyFont="1" applyFill="1" applyBorder="1"/>
    <xf numFmtId="0" fontId="7" fillId="0" borderId="25" xfId="1" applyNumberFormat="1" applyFont="1" applyFill="1" applyBorder="1"/>
    <xf numFmtId="164" fontId="6" fillId="4" borderId="24" xfId="1" applyNumberFormat="1" applyFont="1" applyFill="1" applyBorder="1"/>
    <xf numFmtId="0" fontId="11" fillId="0" borderId="28" xfId="0" applyFont="1" applyBorder="1"/>
    <xf numFmtId="0" fontId="14" fillId="0" borderId="29" xfId="3" applyFont="1" applyBorder="1" applyAlignment="1">
      <alignment horizontal="center"/>
    </xf>
    <xf numFmtId="0" fontId="14" fillId="0" borderId="10" xfId="3" applyFont="1" applyBorder="1"/>
    <xf numFmtId="3" fontId="11" fillId="0" borderId="44" xfId="1" applyNumberFormat="1" applyFont="1" applyFill="1" applyBorder="1"/>
    <xf numFmtId="0" fontId="6" fillId="0" borderId="45" xfId="1" applyNumberFormat="1" applyFont="1" applyFill="1" applyBorder="1"/>
    <xf numFmtId="165" fontId="11" fillId="4" borderId="35" xfId="1" applyNumberFormat="1" applyFont="1" applyFill="1" applyBorder="1"/>
    <xf numFmtId="0" fontId="7" fillId="0" borderId="36" xfId="1" applyNumberFormat="1" applyFont="1" applyFill="1" applyBorder="1"/>
    <xf numFmtId="164" fontId="6" fillId="4" borderId="35" xfId="1" applyNumberFormat="1" applyFont="1" applyFill="1" applyBorder="1"/>
    <xf numFmtId="0" fontId="11" fillId="0" borderId="39" xfId="0" applyFont="1" applyBorder="1"/>
    <xf numFmtId="0" fontId="14" fillId="0" borderId="40" xfId="3" applyFont="1" applyBorder="1" applyAlignment="1">
      <alignment horizontal="center"/>
    </xf>
    <xf numFmtId="0" fontId="14" fillId="0" borderId="34" xfId="3" applyFont="1" applyBorder="1"/>
    <xf numFmtId="0" fontId="14" fillId="0" borderId="40" xfId="3" applyFont="1" applyBorder="1"/>
    <xf numFmtId="0" fontId="6" fillId="0" borderId="46" xfId="1" applyNumberFormat="1" applyFont="1" applyFill="1" applyBorder="1"/>
    <xf numFmtId="3" fontId="11" fillId="0" borderId="39" xfId="1" quotePrefix="1" applyNumberFormat="1" applyFont="1" applyFill="1" applyBorder="1"/>
    <xf numFmtId="0" fontId="15" fillId="0" borderId="12" xfId="0" applyFont="1" applyBorder="1" applyAlignment="1">
      <alignment horizontal="center" wrapText="1"/>
    </xf>
    <xf numFmtId="0" fontId="15" fillId="4" borderId="13" xfId="0" applyFont="1" applyFill="1" applyBorder="1" applyAlignment="1">
      <alignment horizontal="center" wrapText="1"/>
    </xf>
    <xf numFmtId="0" fontId="15" fillId="4" borderId="14" xfId="0" applyFont="1" applyFill="1" applyBorder="1" applyAlignment="1">
      <alignment horizontal="center" wrapText="1"/>
    </xf>
    <xf numFmtId="0" fontId="15" fillId="4" borderId="19" xfId="0" applyFont="1" applyFill="1" applyBorder="1" applyAlignment="1">
      <alignment horizontal="center" wrapText="1"/>
    </xf>
    <xf numFmtId="0" fontId="15" fillId="0" borderId="4" xfId="0" applyFont="1" applyBorder="1" applyAlignment="1">
      <alignment horizontal="center"/>
    </xf>
    <xf numFmtId="0" fontId="15" fillId="0" borderId="16" xfId="0" applyFont="1" applyBorder="1" applyAlignment="1">
      <alignment horizontal="center" wrapText="1"/>
    </xf>
    <xf numFmtId="0" fontId="15" fillId="4" borderId="14" xfId="0" applyFont="1" applyFill="1" applyBorder="1" applyAlignment="1">
      <alignment horizontal="center"/>
    </xf>
    <xf numFmtId="0" fontId="15" fillId="0" borderId="4" xfId="0" applyFont="1" applyBorder="1" applyAlignment="1">
      <alignment horizontal="center" wrapText="1"/>
    </xf>
    <xf numFmtId="0" fontId="15" fillId="0" borderId="18" xfId="0" applyFont="1" applyBorder="1" applyAlignment="1">
      <alignment horizontal="center" wrapText="1"/>
    </xf>
    <xf numFmtId="0" fontId="15" fillId="0" borderId="14" xfId="0" applyFont="1" applyBorder="1" applyAlignment="1">
      <alignment horizontal="center"/>
    </xf>
    <xf numFmtId="0" fontId="15" fillId="0" borderId="14" xfId="0" applyFont="1" applyBorder="1" applyAlignment="1">
      <alignment horizontal="center" wrapText="1"/>
    </xf>
    <xf numFmtId="0" fontId="15" fillId="0" borderId="19" xfId="0" applyFont="1" applyBorder="1" applyAlignment="1">
      <alignment horizontal="center"/>
    </xf>
    <xf numFmtId="0" fontId="7" fillId="0" borderId="2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1" fillId="4" borderId="47" xfId="1" applyFont="1" applyFill="1" applyBorder="1" applyAlignment="1">
      <alignment horizontal="center" vertical="center" wrapText="1"/>
    </xf>
    <xf numFmtId="0" fontId="11" fillId="4" borderId="17" xfId="1" applyFont="1" applyFill="1" applyBorder="1" applyAlignment="1">
      <alignment horizontal="center" vertical="center" wrapText="1"/>
    </xf>
    <xf numFmtId="0" fontId="9" fillId="4" borderId="48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top" wrapText="1"/>
    </xf>
    <xf numFmtId="0" fontId="11" fillId="4" borderId="22" xfId="0" applyFont="1" applyFill="1" applyBorder="1" applyAlignment="1">
      <alignment vertical="top" wrapText="1"/>
    </xf>
    <xf numFmtId="0" fontId="11" fillId="4" borderId="10" xfId="0" applyFont="1" applyFill="1" applyBorder="1" applyAlignment="1">
      <alignment vertical="top" wrapText="1"/>
    </xf>
    <xf numFmtId="0" fontId="7" fillId="4" borderId="44" xfId="0" applyFont="1" applyFill="1" applyBorder="1" applyAlignment="1">
      <alignment vertical="top" wrapText="1"/>
    </xf>
    <xf numFmtId="0" fontId="11" fillId="0" borderId="3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11" fillId="0" borderId="11" xfId="0" applyFont="1" applyBorder="1" applyAlignment="1">
      <alignment vertical="top"/>
    </xf>
    <xf numFmtId="0" fontId="11" fillId="0" borderId="7" xfId="0" applyFont="1" applyBorder="1" applyAlignment="1">
      <alignment vertical="top"/>
    </xf>
    <xf numFmtId="0" fontId="7" fillId="0" borderId="7" xfId="1" applyFont="1" applyBorder="1" applyAlignment="1">
      <alignment vertical="top" wrapText="1"/>
    </xf>
    <xf numFmtId="0" fontId="7" fillId="0" borderId="9" xfId="1" applyFont="1" applyBorder="1" applyAlignment="1">
      <alignment vertical="top" wrapText="1"/>
    </xf>
    <xf numFmtId="0" fontId="7" fillId="0" borderId="7" xfId="1" applyFont="1" applyBorder="1" applyAlignment="1">
      <alignment vertical="center" wrapText="1"/>
    </xf>
    <xf numFmtId="0" fontId="11" fillId="0" borderId="49" xfId="0" applyFont="1" applyBorder="1" applyAlignment="1">
      <alignment horizontal="center"/>
    </xf>
    <xf numFmtId="0" fontId="7" fillId="0" borderId="25" xfId="0" applyFont="1" applyBorder="1" applyAlignment="1">
      <alignment horizontal="center" vertical="top" wrapText="1"/>
    </xf>
    <xf numFmtId="0" fontId="9" fillId="4" borderId="2" xfId="1" applyFont="1" applyFill="1" applyBorder="1" applyAlignment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9" fillId="4" borderId="5" xfId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top" wrapText="1"/>
    </xf>
    <xf numFmtId="0" fontId="11" fillId="4" borderId="50" xfId="0" applyFont="1" applyFill="1" applyBorder="1" applyAlignment="1">
      <alignment horizontal="center" vertical="center"/>
    </xf>
    <xf numFmtId="0" fontId="11" fillId="4" borderId="51" xfId="0" applyFont="1" applyFill="1" applyBorder="1" applyAlignment="1">
      <alignment horizontal="center" vertical="center"/>
    </xf>
    <xf numFmtId="0" fontId="11" fillId="4" borderId="52" xfId="0" applyFont="1" applyFill="1" applyBorder="1" applyAlignment="1">
      <alignment horizontal="center" vertical="center"/>
    </xf>
    <xf numFmtId="0" fontId="7" fillId="0" borderId="53" xfId="0" applyFont="1" applyBorder="1" applyAlignment="1">
      <alignment vertical="top" wrapText="1"/>
    </xf>
    <xf numFmtId="0" fontId="7" fillId="0" borderId="25" xfId="0" applyFont="1" applyBorder="1" applyAlignment="1">
      <alignment vertical="top" wrapText="1"/>
    </xf>
    <xf numFmtId="0" fontId="11" fillId="0" borderId="28" xfId="0" applyFont="1" applyBorder="1" applyAlignment="1">
      <alignment vertical="top"/>
    </xf>
    <xf numFmtId="0" fontId="11" fillId="0" borderId="29" xfId="0" applyFont="1" applyBorder="1" applyAlignment="1">
      <alignment vertical="top"/>
    </xf>
    <xf numFmtId="0" fontId="7" fillId="0" borderId="29" xfId="1" applyFont="1" applyBorder="1" applyAlignment="1">
      <alignment vertical="top" wrapText="1"/>
    </xf>
    <xf numFmtId="0" fontId="7" fillId="0" borderId="54" xfId="1" applyFont="1" applyBorder="1" applyAlignment="1">
      <alignment vertical="top" wrapText="1"/>
    </xf>
    <xf numFmtId="0" fontId="7" fillId="0" borderId="29" xfId="1" applyFont="1" applyBorder="1" applyAlignment="1">
      <alignment vertical="center" wrapText="1"/>
    </xf>
    <xf numFmtId="0" fontId="11" fillId="0" borderId="42" xfId="0" applyFont="1" applyBorder="1" applyAlignment="1">
      <alignment horizontal="center"/>
    </xf>
    <xf numFmtId="0" fontId="7" fillId="0" borderId="55" xfId="0" applyFont="1" applyBorder="1" applyAlignment="1">
      <alignment horizontal="center" vertical="top" wrapText="1"/>
    </xf>
    <xf numFmtId="0" fontId="7" fillId="0" borderId="56" xfId="0" applyFont="1" applyBorder="1" applyAlignment="1">
      <alignment horizontal="center" vertical="top" wrapText="1"/>
    </xf>
    <xf numFmtId="0" fontId="9" fillId="4" borderId="55" xfId="1" applyFont="1" applyFill="1" applyBorder="1" applyAlignment="1">
      <alignment horizontal="center" vertical="center"/>
    </xf>
    <xf numFmtId="0" fontId="9" fillId="4" borderId="53" xfId="1" applyFont="1" applyFill="1" applyBorder="1" applyAlignment="1">
      <alignment horizontal="center" vertical="center"/>
    </xf>
    <xf numFmtId="0" fontId="9" fillId="4" borderId="57" xfId="1" applyFont="1" applyFill="1" applyBorder="1" applyAlignment="1">
      <alignment horizontal="center" vertical="center"/>
    </xf>
    <xf numFmtId="0" fontId="7" fillId="3" borderId="57" xfId="0" applyFont="1" applyFill="1" applyBorder="1" applyAlignment="1">
      <alignment horizontal="center" vertical="top" wrapText="1"/>
    </xf>
    <xf numFmtId="0" fontId="7" fillId="0" borderId="12" xfId="0" applyFont="1" applyBorder="1" applyAlignment="1">
      <alignment vertical="top"/>
    </xf>
    <xf numFmtId="0" fontId="7" fillId="0" borderId="16" xfId="0" applyFont="1" applyBorder="1" applyAlignment="1">
      <alignment vertical="top"/>
    </xf>
    <xf numFmtId="0" fontId="7" fillId="0" borderId="56" xfId="0" applyFont="1" applyBorder="1" applyAlignment="1">
      <alignment vertical="top" wrapText="1"/>
    </xf>
    <xf numFmtId="0" fontId="7" fillId="0" borderId="58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59" xfId="1" applyFont="1" applyBorder="1" applyAlignment="1">
      <alignment vertical="top" wrapText="1"/>
    </xf>
    <xf numFmtId="0" fontId="7" fillId="0" borderId="17" xfId="1" applyFont="1" applyBorder="1" applyAlignment="1">
      <alignment vertical="center" wrapText="1"/>
    </xf>
    <xf numFmtId="0" fontId="11" fillId="0" borderId="60" xfId="0" applyFont="1" applyBorder="1" applyAlignment="1">
      <alignment horizontal="center"/>
    </xf>
    <xf numFmtId="0" fontId="11" fillId="0" borderId="0" xfId="0" applyFont="1"/>
    <xf numFmtId="0" fontId="2" fillId="0" borderId="3" xfId="0" applyFont="1" applyBorder="1" applyAlignment="1">
      <alignment horizontal="center" vertical="center"/>
    </xf>
    <xf numFmtId="0" fontId="17" fillId="0" borderId="0" xfId="0" applyFont="1"/>
    <xf numFmtId="0" fontId="17" fillId="0" borderId="0" xfId="0" applyFont="1" applyAlignment="1">
      <alignment vertical="center"/>
    </xf>
    <xf numFmtId="0" fontId="2" fillId="0" borderId="0" xfId="0" applyFont="1" applyAlignment="1">
      <alignment vertical="center"/>
    </xf>
  </cellXfs>
  <cellStyles count="11">
    <cellStyle name="Excel_BuiltIn_Comma" xfId="4"/>
    <cellStyle name="Heading" xfId="5"/>
    <cellStyle name="Heading1" xfId="6"/>
    <cellStyle name="Normal" xfId="0" builtinId="0"/>
    <cellStyle name="Normal 2" xfId="7"/>
    <cellStyle name="Normal 4" xfId="1"/>
    <cellStyle name="Normal_Sheet1" xfId="2"/>
    <cellStyle name="Result" xfId="8"/>
    <cellStyle name="Result2" xfId="9"/>
    <cellStyle name="Обычный 2" xfId="3"/>
    <cellStyle name="Обычный 3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D34"/>
  <sheetViews>
    <sheetView tabSelected="1" topLeftCell="A4" workbookViewId="0">
      <selection activeCell="R8" sqref="R8"/>
    </sheetView>
  </sheetViews>
  <sheetFormatPr defaultRowHeight="15"/>
  <cols>
    <col min="1" max="1" width="4.42578125" customWidth="1"/>
    <col min="2" max="2" width="28.85546875" customWidth="1"/>
    <col min="3" max="3" width="14.28515625" customWidth="1"/>
    <col min="4" max="4" width="7.28515625" customWidth="1"/>
    <col min="9" max="10" width="10" customWidth="1"/>
    <col min="11" max="11" width="10.7109375" customWidth="1"/>
    <col min="20" max="20" width="10.28515625" customWidth="1"/>
    <col min="21" max="21" width="12.28515625" customWidth="1"/>
    <col min="22" max="22" width="11.85546875" customWidth="1"/>
    <col min="29" max="29" width="11.28515625" customWidth="1"/>
    <col min="30" max="30" width="7.7109375" customWidth="1"/>
  </cols>
  <sheetData>
    <row r="1" spans="1:30" ht="31.5" customHeight="1" thickBot="1">
      <c r="A1" s="212"/>
      <c r="B1" s="216" t="s">
        <v>88</v>
      </c>
      <c r="C1" s="215"/>
      <c r="D1" s="215"/>
      <c r="E1" s="215"/>
      <c r="F1" s="215"/>
      <c r="G1" s="215"/>
      <c r="H1" s="215"/>
      <c r="I1" s="215"/>
      <c r="J1" s="214"/>
      <c r="K1" s="214"/>
      <c r="L1" s="212"/>
      <c r="M1" s="212"/>
      <c r="N1" s="212"/>
      <c r="O1" s="212"/>
      <c r="P1" s="213"/>
      <c r="Q1" s="213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  <c r="AC1" s="212"/>
      <c r="AD1" s="212"/>
    </row>
    <row r="2" spans="1:30" ht="15.75" thickBot="1">
      <c r="A2" s="211"/>
      <c r="B2" s="210" t="s">
        <v>87</v>
      </c>
      <c r="C2" s="209" t="s">
        <v>86</v>
      </c>
      <c r="D2" s="208" t="s">
        <v>85</v>
      </c>
      <c r="E2" s="208" t="s">
        <v>84</v>
      </c>
      <c r="F2" s="208" t="s">
        <v>83</v>
      </c>
      <c r="G2" s="208" t="s">
        <v>82</v>
      </c>
      <c r="H2" s="208" t="s">
        <v>81</v>
      </c>
      <c r="I2" s="208" t="s">
        <v>80</v>
      </c>
      <c r="J2" s="207" t="s">
        <v>79</v>
      </c>
      <c r="K2" s="206" t="s">
        <v>78</v>
      </c>
      <c r="L2" s="205" t="s">
        <v>77</v>
      </c>
      <c r="M2" s="205"/>
      <c r="N2" s="205"/>
      <c r="O2" s="205"/>
      <c r="P2" s="205"/>
      <c r="Q2" s="205"/>
      <c r="R2" s="205"/>
      <c r="S2" s="205"/>
      <c r="T2" s="204"/>
      <c r="U2" s="203" t="s">
        <v>76</v>
      </c>
      <c r="V2" s="199" t="s">
        <v>75</v>
      </c>
      <c r="W2" s="202" t="s">
        <v>74</v>
      </c>
      <c r="X2" s="201"/>
      <c r="Y2" s="201"/>
      <c r="Z2" s="201"/>
      <c r="AA2" s="201"/>
      <c r="AB2" s="200"/>
      <c r="AC2" s="199" t="s">
        <v>73</v>
      </c>
      <c r="AD2" s="198" t="s">
        <v>72</v>
      </c>
    </row>
    <row r="3" spans="1:30" ht="15.75" thickBot="1">
      <c r="A3" s="197"/>
      <c r="B3" s="196"/>
      <c r="C3" s="195"/>
      <c r="D3" s="194"/>
      <c r="E3" s="194"/>
      <c r="F3" s="193"/>
      <c r="G3" s="193"/>
      <c r="H3" s="193"/>
      <c r="I3" s="193"/>
      <c r="J3" s="192"/>
      <c r="K3" s="191"/>
      <c r="L3" s="190" t="s">
        <v>71</v>
      </c>
      <c r="M3" s="189" t="s">
        <v>70</v>
      </c>
      <c r="N3" s="188"/>
      <c r="O3" s="188"/>
      <c r="P3" s="188"/>
      <c r="Q3" s="188"/>
      <c r="R3" s="188"/>
      <c r="S3" s="188"/>
      <c r="T3" s="187"/>
      <c r="U3" s="186"/>
      <c r="V3" s="182"/>
      <c r="W3" s="185"/>
      <c r="X3" s="184"/>
      <c r="Y3" s="184"/>
      <c r="Z3" s="184"/>
      <c r="AA3" s="184"/>
      <c r="AB3" s="183"/>
      <c r="AC3" s="182"/>
      <c r="AD3" s="165"/>
    </row>
    <row r="4" spans="1:30" ht="84" customHeight="1" thickBot="1">
      <c r="A4" s="181"/>
      <c r="B4" s="180"/>
      <c r="C4" s="179"/>
      <c r="D4" s="178"/>
      <c r="E4" s="178"/>
      <c r="F4" s="177"/>
      <c r="G4" s="177"/>
      <c r="H4" s="177"/>
      <c r="I4" s="177"/>
      <c r="J4" s="176"/>
      <c r="K4" s="175"/>
      <c r="L4" s="174"/>
      <c r="M4" s="173" t="s">
        <v>62</v>
      </c>
      <c r="N4" s="172" t="s">
        <v>69</v>
      </c>
      <c r="O4" s="172" t="s">
        <v>68</v>
      </c>
      <c r="P4" s="172" t="s">
        <v>67</v>
      </c>
      <c r="Q4" s="172" t="s">
        <v>66</v>
      </c>
      <c r="R4" s="172" t="s">
        <v>65</v>
      </c>
      <c r="S4" s="172" t="s">
        <v>64</v>
      </c>
      <c r="T4" s="171" t="s">
        <v>63</v>
      </c>
      <c r="U4" s="170"/>
      <c r="V4" s="166"/>
      <c r="W4" s="169" t="s">
        <v>62</v>
      </c>
      <c r="X4" s="168" t="s">
        <v>61</v>
      </c>
      <c r="Y4" s="168" t="s">
        <v>60</v>
      </c>
      <c r="Z4" s="168" t="s">
        <v>59</v>
      </c>
      <c r="AA4" s="168" t="s">
        <v>58</v>
      </c>
      <c r="AB4" s="167" t="s">
        <v>57</v>
      </c>
      <c r="AC4" s="166"/>
      <c r="AD4" s="165"/>
    </row>
    <row r="5" spans="1:30" ht="15.75" thickBot="1">
      <c r="A5" s="164">
        <v>1</v>
      </c>
      <c r="B5" s="163">
        <v>2</v>
      </c>
      <c r="C5" s="162">
        <v>3</v>
      </c>
      <c r="D5" s="162">
        <v>4</v>
      </c>
      <c r="E5" s="162">
        <v>5</v>
      </c>
      <c r="F5" s="162">
        <v>6</v>
      </c>
      <c r="G5" s="162">
        <v>7</v>
      </c>
      <c r="H5" s="162">
        <v>8</v>
      </c>
      <c r="I5" s="162">
        <v>9</v>
      </c>
      <c r="J5" s="161">
        <v>10</v>
      </c>
      <c r="K5" s="160">
        <v>11</v>
      </c>
      <c r="L5" s="158">
        <v>12</v>
      </c>
      <c r="M5" s="156">
        <v>13</v>
      </c>
      <c r="N5" s="159">
        <v>14</v>
      </c>
      <c r="O5" s="155">
        <v>15</v>
      </c>
      <c r="P5" s="155">
        <v>16</v>
      </c>
      <c r="Q5" s="155">
        <v>17</v>
      </c>
      <c r="R5" s="155">
        <v>18</v>
      </c>
      <c r="S5" s="155">
        <v>19</v>
      </c>
      <c r="T5" s="154">
        <v>20</v>
      </c>
      <c r="U5" s="158">
        <v>21</v>
      </c>
      <c r="V5" s="157" t="s">
        <v>56</v>
      </c>
      <c r="W5" s="156">
        <v>23</v>
      </c>
      <c r="X5" s="155">
        <v>24</v>
      </c>
      <c r="Y5" s="155">
        <v>25</v>
      </c>
      <c r="Z5" s="155">
        <v>26</v>
      </c>
      <c r="AA5" s="155">
        <v>27</v>
      </c>
      <c r="AB5" s="154">
        <v>28</v>
      </c>
      <c r="AC5" s="153" t="s">
        <v>55</v>
      </c>
      <c r="AD5" s="153">
        <v>30</v>
      </c>
    </row>
    <row r="6" spans="1:30">
      <c r="A6" s="81">
        <v>1</v>
      </c>
      <c r="B6" s="150" t="s">
        <v>54</v>
      </c>
      <c r="C6" s="150" t="s">
        <v>52</v>
      </c>
      <c r="D6" s="148">
        <v>338</v>
      </c>
      <c r="E6" s="76" t="s">
        <v>4</v>
      </c>
      <c r="F6" s="147">
        <v>160</v>
      </c>
      <c r="G6" s="147">
        <v>278</v>
      </c>
      <c r="H6" s="147">
        <v>203</v>
      </c>
      <c r="I6" s="147">
        <f>F6+G6+H6</f>
        <v>641</v>
      </c>
      <c r="J6" s="152">
        <v>646</v>
      </c>
      <c r="K6" s="109">
        <v>4635.2</v>
      </c>
      <c r="L6" s="72"/>
      <c r="M6" s="146">
        <f>N6+O6+P6+Q6+R6+S6+T6</f>
        <v>100</v>
      </c>
      <c r="N6" s="70"/>
      <c r="O6" s="107">
        <v>100</v>
      </c>
      <c r="P6" s="70"/>
      <c r="Q6" s="70"/>
      <c r="R6" s="70"/>
      <c r="S6" s="69"/>
      <c r="T6" s="68"/>
      <c r="U6" s="119">
        <v>43.7</v>
      </c>
      <c r="V6" s="145">
        <f>K6+M6+U6</f>
        <v>4778.8999999999996</v>
      </c>
      <c r="W6" s="144">
        <f>X6</f>
        <v>184.8</v>
      </c>
      <c r="X6" s="83">
        <v>184.8</v>
      </c>
      <c r="Y6" s="70"/>
      <c r="Z6" s="70"/>
      <c r="AA6" s="69"/>
      <c r="AB6" s="68"/>
      <c r="AC6" s="151">
        <f>V6+W6</f>
        <v>4963.7</v>
      </c>
      <c r="AD6" s="82" t="s">
        <v>2</v>
      </c>
    </row>
    <row r="7" spans="1:30">
      <c r="A7" s="80">
        <v>2</v>
      </c>
      <c r="B7" s="149" t="s">
        <v>53</v>
      </c>
      <c r="C7" s="150" t="s">
        <v>52</v>
      </c>
      <c r="D7" s="148">
        <v>338</v>
      </c>
      <c r="E7" s="76" t="s">
        <v>4</v>
      </c>
      <c r="F7" s="147">
        <v>161</v>
      </c>
      <c r="G7" s="147">
        <v>184</v>
      </c>
      <c r="H7" s="147">
        <v>110</v>
      </c>
      <c r="I7" s="147">
        <f>F7+G7+H7</f>
        <v>455</v>
      </c>
      <c r="J7" s="110">
        <v>439</v>
      </c>
      <c r="K7" s="109">
        <v>3272.6</v>
      </c>
      <c r="L7" s="72"/>
      <c r="M7" s="146"/>
      <c r="N7" s="70"/>
      <c r="O7" s="70"/>
      <c r="P7" s="70"/>
      <c r="Q7" s="70"/>
      <c r="R7" s="70"/>
      <c r="S7" s="69"/>
      <c r="T7" s="68"/>
      <c r="U7" s="106"/>
      <c r="V7" s="145">
        <f>K7+M7+U7</f>
        <v>3272.6</v>
      </c>
      <c r="W7" s="144">
        <f>X7</f>
        <v>186</v>
      </c>
      <c r="X7" s="64">
        <v>186</v>
      </c>
      <c r="Y7" s="63"/>
      <c r="Z7" s="63"/>
      <c r="AA7" s="62"/>
      <c r="AB7" s="61"/>
      <c r="AC7" s="143">
        <f>V7+W7</f>
        <v>3458.6</v>
      </c>
      <c r="AD7" s="59" t="s">
        <v>2</v>
      </c>
    </row>
    <row r="8" spans="1:30">
      <c r="A8" s="81">
        <v>3</v>
      </c>
      <c r="B8" s="149" t="s">
        <v>51</v>
      </c>
      <c r="C8" s="149" t="s">
        <v>50</v>
      </c>
      <c r="D8" s="148">
        <v>338</v>
      </c>
      <c r="E8" s="76" t="s">
        <v>4</v>
      </c>
      <c r="F8" s="147">
        <v>103</v>
      </c>
      <c r="G8" s="147">
        <v>174</v>
      </c>
      <c r="H8" s="147">
        <v>24</v>
      </c>
      <c r="I8" s="147">
        <f>F8+G8+H8</f>
        <v>301</v>
      </c>
      <c r="J8" s="110">
        <v>281</v>
      </c>
      <c r="K8" s="109">
        <v>2232.5</v>
      </c>
      <c r="L8" s="72"/>
      <c r="M8" s="146"/>
      <c r="N8" s="70"/>
      <c r="O8" s="70"/>
      <c r="P8" s="70"/>
      <c r="Q8" s="70"/>
      <c r="R8" s="70"/>
      <c r="S8" s="69"/>
      <c r="T8" s="68"/>
      <c r="U8" s="106">
        <v>48.6</v>
      </c>
      <c r="V8" s="145">
        <f>K8+M8+U8</f>
        <v>2281.1</v>
      </c>
      <c r="W8" s="144">
        <f>X8</f>
        <v>119</v>
      </c>
      <c r="X8" s="64">
        <v>119</v>
      </c>
      <c r="Y8" s="63"/>
      <c r="Z8" s="63"/>
      <c r="AA8" s="62"/>
      <c r="AB8" s="61"/>
      <c r="AC8" s="143">
        <f>V8+W8</f>
        <v>2400.1</v>
      </c>
      <c r="AD8" s="59" t="s">
        <v>2</v>
      </c>
    </row>
    <row r="9" spans="1:30">
      <c r="A9" s="80">
        <v>4</v>
      </c>
      <c r="B9" s="149" t="s">
        <v>49</v>
      </c>
      <c r="C9" s="149" t="s">
        <v>48</v>
      </c>
      <c r="D9" s="148">
        <v>338</v>
      </c>
      <c r="E9" s="76" t="s">
        <v>4</v>
      </c>
      <c r="F9" s="147">
        <v>129</v>
      </c>
      <c r="G9" s="147">
        <v>192</v>
      </c>
      <c r="H9" s="147">
        <v>39</v>
      </c>
      <c r="I9" s="147">
        <f>F9+G9+H9</f>
        <v>360</v>
      </c>
      <c r="J9" s="110">
        <v>336</v>
      </c>
      <c r="K9" s="109">
        <v>2594.6</v>
      </c>
      <c r="L9" s="72"/>
      <c r="M9" s="146"/>
      <c r="N9" s="70"/>
      <c r="O9" s="70"/>
      <c r="P9" s="70"/>
      <c r="Q9" s="70"/>
      <c r="R9" s="70"/>
      <c r="S9" s="69"/>
      <c r="T9" s="68"/>
      <c r="U9" s="106">
        <v>48.6</v>
      </c>
      <c r="V9" s="145">
        <f>K9+M9+U9</f>
        <v>2643.2</v>
      </c>
      <c r="W9" s="144">
        <f>X9</f>
        <v>149</v>
      </c>
      <c r="X9" s="64">
        <v>149</v>
      </c>
      <c r="Y9" s="63"/>
      <c r="Z9" s="63"/>
      <c r="AA9" s="62"/>
      <c r="AB9" s="61"/>
      <c r="AC9" s="143">
        <f>V9+W9</f>
        <v>2792.2</v>
      </c>
      <c r="AD9" s="59" t="s">
        <v>2</v>
      </c>
    </row>
    <row r="10" spans="1:30">
      <c r="A10" s="81">
        <v>5</v>
      </c>
      <c r="B10" s="149" t="s">
        <v>47</v>
      </c>
      <c r="C10" s="149" t="s">
        <v>46</v>
      </c>
      <c r="D10" s="148">
        <v>338</v>
      </c>
      <c r="E10" s="76" t="s">
        <v>4</v>
      </c>
      <c r="F10" s="147">
        <v>177</v>
      </c>
      <c r="G10" s="147">
        <v>226</v>
      </c>
      <c r="H10" s="147">
        <v>79</v>
      </c>
      <c r="I10" s="147">
        <f>F10+G10+H10</f>
        <v>482</v>
      </c>
      <c r="J10" s="110">
        <v>455</v>
      </c>
      <c r="K10" s="109">
        <v>3377.9</v>
      </c>
      <c r="L10" s="72"/>
      <c r="M10" s="146">
        <f>N10+O10+P10+Q10+R10+S10+T10</f>
        <v>42</v>
      </c>
      <c r="N10" s="70"/>
      <c r="O10" s="107">
        <v>42</v>
      </c>
      <c r="P10" s="70"/>
      <c r="Q10" s="70"/>
      <c r="R10" s="70"/>
      <c r="S10" s="69"/>
      <c r="T10" s="68"/>
      <c r="U10" s="106">
        <v>44.3</v>
      </c>
      <c r="V10" s="145">
        <f>K10+M10+U10</f>
        <v>3464.2000000000003</v>
      </c>
      <c r="W10" s="144">
        <f>X10</f>
        <v>204.4</v>
      </c>
      <c r="X10" s="64">
        <v>204.4</v>
      </c>
      <c r="Y10" s="63"/>
      <c r="Z10" s="63"/>
      <c r="AA10" s="62"/>
      <c r="AB10" s="61"/>
      <c r="AC10" s="143">
        <f>V10+W10</f>
        <v>3668.6000000000004</v>
      </c>
      <c r="AD10" s="59" t="s">
        <v>2</v>
      </c>
    </row>
    <row r="11" spans="1:30" ht="15.75" thickBot="1">
      <c r="A11" s="142">
        <v>6</v>
      </c>
      <c r="B11" s="141" t="s">
        <v>45</v>
      </c>
      <c r="C11" s="141" t="s">
        <v>44</v>
      </c>
      <c r="D11" s="140">
        <v>338</v>
      </c>
      <c r="E11" s="54" t="s">
        <v>4</v>
      </c>
      <c r="F11" s="139">
        <v>100</v>
      </c>
      <c r="G11" s="139">
        <v>135</v>
      </c>
      <c r="H11" s="139">
        <v>16</v>
      </c>
      <c r="I11" s="139">
        <f>F11+G11+H11</f>
        <v>251</v>
      </c>
      <c r="J11" s="100">
        <v>230</v>
      </c>
      <c r="K11" s="99">
        <v>1896.8</v>
      </c>
      <c r="L11" s="50"/>
      <c r="M11" s="138"/>
      <c r="N11" s="48"/>
      <c r="O11" s="48"/>
      <c r="P11" s="48"/>
      <c r="Q11" s="48"/>
      <c r="R11" s="48"/>
      <c r="S11" s="47"/>
      <c r="T11" s="46"/>
      <c r="U11" s="96">
        <v>48.6</v>
      </c>
      <c r="V11" s="137">
        <f>K11+M11+U11</f>
        <v>1945.3999999999999</v>
      </c>
      <c r="W11" s="136">
        <f>X11</f>
        <v>115.5</v>
      </c>
      <c r="X11" s="42">
        <v>115.5</v>
      </c>
      <c r="Y11" s="41"/>
      <c r="Z11" s="41"/>
      <c r="AA11" s="40"/>
      <c r="AB11" s="39"/>
      <c r="AC11" s="135">
        <f>V11+W11</f>
        <v>2060.8999999999996</v>
      </c>
      <c r="AD11" s="37" t="s">
        <v>2</v>
      </c>
    </row>
    <row r="12" spans="1:30" ht="15.75" thickBot="1">
      <c r="A12" s="36"/>
      <c r="B12" s="134" t="s">
        <v>43</v>
      </c>
      <c r="C12" s="134">
        <v>6</v>
      </c>
      <c r="D12" s="134"/>
      <c r="E12" s="133"/>
      <c r="F12" s="125">
        <f>SUM(F6:F11)</f>
        <v>830</v>
      </c>
      <c r="G12" s="125">
        <f>SUM(G6:G11)</f>
        <v>1189</v>
      </c>
      <c r="H12" s="125">
        <f>SUM(H6:H11)</f>
        <v>471</v>
      </c>
      <c r="I12" s="125">
        <f>SUM(I6:I11)</f>
        <v>2490</v>
      </c>
      <c r="J12" s="125">
        <f>SUM(J6:J11)</f>
        <v>2387</v>
      </c>
      <c r="K12" s="132">
        <f>SUM(K6:K11)</f>
        <v>18009.599999999999</v>
      </c>
      <c r="L12" s="131">
        <f>SUM(L6:L11)</f>
        <v>0</v>
      </c>
      <c r="M12" s="130">
        <f>SUM(M6:M11)</f>
        <v>142</v>
      </c>
      <c r="N12" s="125">
        <f>SUM(N6:N11)</f>
        <v>0</v>
      </c>
      <c r="O12" s="129">
        <f>SUM(O6:O11)</f>
        <v>142</v>
      </c>
      <c r="P12" s="125">
        <f>SUM(P6:P11)</f>
        <v>0</v>
      </c>
      <c r="Q12" s="125">
        <f>SUM(Q6:Q11)</f>
        <v>0</v>
      </c>
      <c r="R12" s="125">
        <f>SUM(R6:R11)</f>
        <v>0</v>
      </c>
      <c r="S12" s="125">
        <f>SUM(S6:S11)</f>
        <v>0</v>
      </c>
      <c r="T12" s="124">
        <f>SUM(T6:T11)</f>
        <v>0</v>
      </c>
      <c r="U12" s="128">
        <f>SUM(U6:U11)</f>
        <v>233.79999999999998</v>
      </c>
      <c r="V12" s="127">
        <f>SUM(V6:V11)</f>
        <v>18385.400000000001</v>
      </c>
      <c r="W12" s="126">
        <f>SUM(W6:W11)</f>
        <v>958.69999999999993</v>
      </c>
      <c r="X12" s="125">
        <f>SUM(X6:X11)</f>
        <v>958.69999999999993</v>
      </c>
      <c r="Y12" s="125">
        <f>SUM(Y6:Y11)</f>
        <v>0</v>
      </c>
      <c r="Z12" s="125">
        <f>SUM(Z6:Z11)</f>
        <v>0</v>
      </c>
      <c r="AA12" s="125">
        <f>SUM(AA6:AA11)</f>
        <v>0</v>
      </c>
      <c r="AB12" s="124">
        <f>SUM(AB6:AB11)</f>
        <v>0</v>
      </c>
      <c r="AC12" s="123">
        <f>SUM(AC6:AC11)</f>
        <v>19344.099999999999</v>
      </c>
      <c r="AD12" s="87" t="s">
        <v>2</v>
      </c>
    </row>
    <row r="13" spans="1:30">
      <c r="A13" s="81">
        <v>1</v>
      </c>
      <c r="B13" s="122" t="s">
        <v>42</v>
      </c>
      <c r="C13" s="122" t="s">
        <v>41</v>
      </c>
      <c r="D13" s="121">
        <v>337</v>
      </c>
      <c r="E13" s="76" t="s">
        <v>4</v>
      </c>
      <c r="F13" s="110">
        <v>64</v>
      </c>
      <c r="G13" s="110">
        <v>91</v>
      </c>
      <c r="H13" s="110"/>
      <c r="I13" s="110">
        <f>F13+G13+H13</f>
        <v>155</v>
      </c>
      <c r="J13" s="110">
        <v>139</v>
      </c>
      <c r="K13" s="109">
        <v>1297.8</v>
      </c>
      <c r="L13" s="120"/>
      <c r="M13" s="108">
        <f>N13+O13+P13+Q13+R13+S13+T13</f>
        <v>29</v>
      </c>
      <c r="N13" s="107">
        <v>29</v>
      </c>
      <c r="O13" s="70"/>
      <c r="P13" s="107"/>
      <c r="Q13" s="70"/>
      <c r="R13" s="70"/>
      <c r="S13" s="69"/>
      <c r="T13" s="68"/>
      <c r="U13" s="119"/>
      <c r="V13" s="105">
        <f>K13+M13+U13</f>
        <v>1326.8</v>
      </c>
      <c r="W13" s="65">
        <f>X13</f>
        <v>73.900000000000006</v>
      </c>
      <c r="X13" s="118">
        <v>73.900000000000006</v>
      </c>
      <c r="Y13" s="70"/>
      <c r="Z13" s="70"/>
      <c r="AA13" s="69"/>
      <c r="AB13" s="68"/>
      <c r="AC13" s="103">
        <f>V13+W13</f>
        <v>1400.7</v>
      </c>
      <c r="AD13" s="82" t="s">
        <v>2</v>
      </c>
    </row>
    <row r="14" spans="1:30">
      <c r="A14" s="80">
        <v>2</v>
      </c>
      <c r="B14" s="115" t="s">
        <v>40</v>
      </c>
      <c r="C14" s="115" t="s">
        <v>39</v>
      </c>
      <c r="D14" s="111">
        <v>337</v>
      </c>
      <c r="E14" s="76" t="s">
        <v>4</v>
      </c>
      <c r="F14" s="110">
        <v>69</v>
      </c>
      <c r="G14" s="110">
        <v>110</v>
      </c>
      <c r="H14" s="110"/>
      <c r="I14" s="110">
        <f>F14+G14+H14</f>
        <v>179</v>
      </c>
      <c r="J14" s="110">
        <v>162</v>
      </c>
      <c r="K14" s="109">
        <v>1449.2</v>
      </c>
      <c r="L14" s="117"/>
      <c r="M14" s="108"/>
      <c r="N14" s="70"/>
      <c r="O14" s="70"/>
      <c r="P14" s="107"/>
      <c r="Q14" s="70"/>
      <c r="R14" s="70"/>
      <c r="S14" s="69"/>
      <c r="T14" s="68"/>
      <c r="U14" s="106"/>
      <c r="V14" s="105">
        <f>K14+M14+U14</f>
        <v>1449.2</v>
      </c>
      <c r="W14" s="65">
        <f>X14</f>
        <v>79.7</v>
      </c>
      <c r="X14" s="104">
        <v>79.7</v>
      </c>
      <c r="Y14" s="63"/>
      <c r="Z14" s="63"/>
      <c r="AA14" s="62"/>
      <c r="AB14" s="61"/>
      <c r="AC14" s="103">
        <f>V14+W14</f>
        <v>1528.9</v>
      </c>
      <c r="AD14" s="59" t="s">
        <v>2</v>
      </c>
    </row>
    <row r="15" spans="1:30">
      <c r="A15" s="81">
        <v>3</v>
      </c>
      <c r="B15" s="115" t="s">
        <v>38</v>
      </c>
      <c r="C15" s="115" t="s">
        <v>37</v>
      </c>
      <c r="D15" s="111">
        <v>337</v>
      </c>
      <c r="E15" s="76" t="s">
        <v>4</v>
      </c>
      <c r="F15" s="110">
        <v>94</v>
      </c>
      <c r="G15" s="110">
        <v>150</v>
      </c>
      <c r="H15" s="110"/>
      <c r="I15" s="110">
        <f>F15+G15+H15</f>
        <v>244</v>
      </c>
      <c r="J15" s="110">
        <v>221</v>
      </c>
      <c r="K15" s="109">
        <v>1837.6</v>
      </c>
      <c r="L15" s="72"/>
      <c r="M15" s="108"/>
      <c r="N15" s="70"/>
      <c r="O15" s="70"/>
      <c r="P15" s="107"/>
      <c r="Q15" s="70"/>
      <c r="R15" s="70"/>
      <c r="S15" s="69"/>
      <c r="T15" s="68"/>
      <c r="U15" s="106">
        <v>48.6</v>
      </c>
      <c r="V15" s="105">
        <f>K15+M15+U15</f>
        <v>1886.1999999999998</v>
      </c>
      <c r="W15" s="65">
        <f>X15</f>
        <v>108.6</v>
      </c>
      <c r="X15" s="104">
        <v>108.6</v>
      </c>
      <c r="Y15" s="63"/>
      <c r="Z15" s="63"/>
      <c r="AA15" s="62"/>
      <c r="AB15" s="61"/>
      <c r="AC15" s="103">
        <f>V15+W15</f>
        <v>1994.7999999999997</v>
      </c>
      <c r="AD15" s="59" t="s">
        <v>2</v>
      </c>
    </row>
    <row r="16" spans="1:30">
      <c r="A16" s="80">
        <v>4</v>
      </c>
      <c r="B16" s="115" t="s">
        <v>36</v>
      </c>
      <c r="C16" s="115" t="s">
        <v>35</v>
      </c>
      <c r="D16" s="111">
        <v>337</v>
      </c>
      <c r="E16" s="76" t="s">
        <v>4</v>
      </c>
      <c r="F16" s="110">
        <v>68</v>
      </c>
      <c r="G16" s="110">
        <v>93</v>
      </c>
      <c r="H16" s="110"/>
      <c r="I16" s="110">
        <f>F16+G16+H16</f>
        <v>161</v>
      </c>
      <c r="J16" s="110">
        <v>144</v>
      </c>
      <c r="K16" s="109">
        <v>1330.7</v>
      </c>
      <c r="L16" s="72"/>
      <c r="M16" s="108">
        <f>N16+O16+P16+Q16+R16+S16+T16</f>
        <v>7.2</v>
      </c>
      <c r="N16" s="107">
        <v>7.2</v>
      </c>
      <c r="O16" s="70"/>
      <c r="P16" s="107"/>
      <c r="Q16" s="70"/>
      <c r="R16" s="70"/>
      <c r="S16" s="69"/>
      <c r="T16" s="68"/>
      <c r="U16" s="106">
        <v>44.4</v>
      </c>
      <c r="V16" s="105">
        <f>K16+M16+U16</f>
        <v>1382.3000000000002</v>
      </c>
      <c r="W16" s="65">
        <f>X16</f>
        <v>78.5</v>
      </c>
      <c r="X16" s="104">
        <v>78.5</v>
      </c>
      <c r="Y16" s="63"/>
      <c r="Z16" s="63"/>
      <c r="AA16" s="62"/>
      <c r="AB16" s="61"/>
      <c r="AC16" s="103">
        <f>V16+W16</f>
        <v>1460.8000000000002</v>
      </c>
      <c r="AD16" s="59" t="s">
        <v>2</v>
      </c>
    </row>
    <row r="17" spans="1:30">
      <c r="A17" s="81">
        <v>5</v>
      </c>
      <c r="B17" s="115" t="s">
        <v>34</v>
      </c>
      <c r="C17" s="115" t="s">
        <v>33</v>
      </c>
      <c r="D17" s="111">
        <v>337</v>
      </c>
      <c r="E17" s="76" t="s">
        <v>4</v>
      </c>
      <c r="F17" s="110">
        <v>28</v>
      </c>
      <c r="G17" s="110">
        <v>71</v>
      </c>
      <c r="H17" s="110"/>
      <c r="I17" s="110">
        <f>F17+G17+H17</f>
        <v>99</v>
      </c>
      <c r="J17" s="110">
        <v>92</v>
      </c>
      <c r="K17" s="109">
        <v>988.5</v>
      </c>
      <c r="L17" s="113">
        <v>153.5</v>
      </c>
      <c r="M17" s="108">
        <f>N17+O17+P17+Q17+R17+S17+T17</f>
        <v>153.5</v>
      </c>
      <c r="N17" s="70"/>
      <c r="O17" s="70"/>
      <c r="P17" s="107">
        <v>153.5</v>
      </c>
      <c r="Q17" s="70"/>
      <c r="R17" s="70"/>
      <c r="S17" s="69"/>
      <c r="T17" s="68"/>
      <c r="U17" s="106"/>
      <c r="V17" s="105">
        <f>K17+M17+U17</f>
        <v>1142</v>
      </c>
      <c r="W17" s="65">
        <f>X17</f>
        <v>32.299999999999997</v>
      </c>
      <c r="X17" s="104">
        <v>32.299999999999997</v>
      </c>
      <c r="Y17" s="63"/>
      <c r="Z17" s="63"/>
      <c r="AA17" s="62"/>
      <c r="AB17" s="61"/>
      <c r="AC17" s="103">
        <f>V17+W17</f>
        <v>1174.3</v>
      </c>
      <c r="AD17" s="59" t="s">
        <v>2</v>
      </c>
    </row>
    <row r="18" spans="1:30">
      <c r="A18" s="80">
        <v>6</v>
      </c>
      <c r="B18" s="115" t="s">
        <v>32</v>
      </c>
      <c r="C18" s="115" t="s">
        <v>31</v>
      </c>
      <c r="D18" s="111">
        <v>337</v>
      </c>
      <c r="E18" s="76" t="s">
        <v>4</v>
      </c>
      <c r="F18" s="110">
        <v>37</v>
      </c>
      <c r="G18" s="110">
        <v>52</v>
      </c>
      <c r="H18" s="110"/>
      <c r="I18" s="110">
        <f>F18+G18+H18</f>
        <v>89</v>
      </c>
      <c r="J18" s="116">
        <v>80</v>
      </c>
      <c r="K18" s="109">
        <v>863.2</v>
      </c>
      <c r="L18" s="113">
        <v>128.80000000000001</v>
      </c>
      <c r="M18" s="108">
        <f>N18+O18+P18+Q18+R18+S18+T18</f>
        <v>128.80000000000001</v>
      </c>
      <c r="N18" s="70"/>
      <c r="O18" s="70"/>
      <c r="P18" s="107">
        <v>128.80000000000001</v>
      </c>
      <c r="Q18" s="70"/>
      <c r="R18" s="70"/>
      <c r="S18" s="69"/>
      <c r="T18" s="68"/>
      <c r="U18" s="106"/>
      <c r="V18" s="105">
        <f>K18+M18+U18</f>
        <v>992</v>
      </c>
      <c r="W18" s="65">
        <f>X18</f>
        <v>42.7</v>
      </c>
      <c r="X18" s="104">
        <v>42.7</v>
      </c>
      <c r="Y18" s="63"/>
      <c r="Z18" s="63"/>
      <c r="AA18" s="62"/>
      <c r="AB18" s="61"/>
      <c r="AC18" s="103">
        <f>V18+W18</f>
        <v>1034.7</v>
      </c>
      <c r="AD18" s="59" t="s">
        <v>2</v>
      </c>
    </row>
    <row r="19" spans="1:30">
      <c r="A19" s="81">
        <v>7</v>
      </c>
      <c r="B19" s="115" t="s">
        <v>30</v>
      </c>
      <c r="C19" s="115" t="s">
        <v>29</v>
      </c>
      <c r="D19" s="111">
        <v>337</v>
      </c>
      <c r="E19" s="76" t="s">
        <v>4</v>
      </c>
      <c r="F19" s="110">
        <v>75</v>
      </c>
      <c r="G19" s="110">
        <v>101</v>
      </c>
      <c r="H19" s="110"/>
      <c r="I19" s="110">
        <f>F19+G19+H19</f>
        <v>176</v>
      </c>
      <c r="J19" s="110">
        <v>157</v>
      </c>
      <c r="K19" s="109">
        <v>1416.3</v>
      </c>
      <c r="L19" s="72"/>
      <c r="M19" s="108"/>
      <c r="N19" s="70"/>
      <c r="O19" s="70"/>
      <c r="P19" s="107"/>
      <c r="Q19" s="70"/>
      <c r="R19" s="70"/>
      <c r="S19" s="69"/>
      <c r="T19" s="68"/>
      <c r="U19" s="106"/>
      <c r="V19" s="105">
        <f>K19+M19+U19</f>
        <v>1416.3</v>
      </c>
      <c r="W19" s="65">
        <f>X19</f>
        <v>86.6</v>
      </c>
      <c r="X19" s="104">
        <v>86.6</v>
      </c>
      <c r="Y19" s="63"/>
      <c r="Z19" s="63"/>
      <c r="AA19" s="62"/>
      <c r="AB19" s="61"/>
      <c r="AC19" s="103">
        <f>V19+W19</f>
        <v>1502.8999999999999</v>
      </c>
      <c r="AD19" s="59" t="s">
        <v>2</v>
      </c>
    </row>
    <row r="20" spans="1:30">
      <c r="A20" s="80">
        <v>8</v>
      </c>
      <c r="B20" s="115" t="s">
        <v>28</v>
      </c>
      <c r="C20" s="115" t="s">
        <v>27</v>
      </c>
      <c r="D20" s="111">
        <v>337</v>
      </c>
      <c r="E20" s="76" t="s">
        <v>4</v>
      </c>
      <c r="F20" s="110">
        <v>76</v>
      </c>
      <c r="G20" s="110">
        <v>144</v>
      </c>
      <c r="H20" s="110"/>
      <c r="I20" s="110">
        <f>F20+G20+H20</f>
        <v>220</v>
      </c>
      <c r="J20" s="110">
        <v>201</v>
      </c>
      <c r="K20" s="109">
        <v>1705.9</v>
      </c>
      <c r="L20" s="72"/>
      <c r="M20" s="108"/>
      <c r="N20" s="70"/>
      <c r="O20" s="70"/>
      <c r="P20" s="107"/>
      <c r="Q20" s="70"/>
      <c r="R20" s="70"/>
      <c r="S20" s="69"/>
      <c r="T20" s="68"/>
      <c r="U20" s="106">
        <v>48.6</v>
      </c>
      <c r="V20" s="105">
        <f>K20+M20+U20</f>
        <v>1754.5</v>
      </c>
      <c r="W20" s="65">
        <f>X20</f>
        <v>87.8</v>
      </c>
      <c r="X20" s="104">
        <v>87.8</v>
      </c>
      <c r="Y20" s="63"/>
      <c r="Z20" s="63"/>
      <c r="AA20" s="62"/>
      <c r="AB20" s="61"/>
      <c r="AC20" s="103">
        <f>V20+W20</f>
        <v>1842.3</v>
      </c>
      <c r="AD20" s="59" t="s">
        <v>2</v>
      </c>
    </row>
    <row r="21" spans="1:30">
      <c r="A21" s="81">
        <v>9</v>
      </c>
      <c r="B21" s="112" t="s">
        <v>26</v>
      </c>
      <c r="C21" s="78" t="s">
        <v>25</v>
      </c>
      <c r="D21" s="111">
        <v>337</v>
      </c>
      <c r="E21" s="76" t="s">
        <v>4</v>
      </c>
      <c r="F21" s="75">
        <v>35</v>
      </c>
      <c r="G21" s="75">
        <v>75</v>
      </c>
      <c r="H21" s="75"/>
      <c r="I21" s="110">
        <f>F21+G21+H21</f>
        <v>110</v>
      </c>
      <c r="J21" s="75">
        <v>101</v>
      </c>
      <c r="K21" s="109">
        <v>1047.7</v>
      </c>
      <c r="L21" s="72"/>
      <c r="M21" s="108"/>
      <c r="N21" s="70"/>
      <c r="O21" s="70"/>
      <c r="P21" s="107"/>
      <c r="Q21" s="70"/>
      <c r="R21" s="70"/>
      <c r="S21" s="69"/>
      <c r="T21" s="68"/>
      <c r="U21" s="106"/>
      <c r="V21" s="105">
        <f>K21+M21+U21</f>
        <v>1047.7</v>
      </c>
      <c r="W21" s="65">
        <f>X21</f>
        <v>40.4</v>
      </c>
      <c r="X21" s="104">
        <v>40.4</v>
      </c>
      <c r="Y21" s="63"/>
      <c r="Z21" s="63"/>
      <c r="AA21" s="62"/>
      <c r="AB21" s="61"/>
      <c r="AC21" s="103">
        <f>V21+W21</f>
        <v>1088.1000000000001</v>
      </c>
      <c r="AD21" s="59" t="s">
        <v>2</v>
      </c>
    </row>
    <row r="22" spans="1:30">
      <c r="A22" s="81">
        <v>10</v>
      </c>
      <c r="B22" s="112" t="s">
        <v>24</v>
      </c>
      <c r="C22" s="78" t="s">
        <v>23</v>
      </c>
      <c r="D22" s="111">
        <v>337</v>
      </c>
      <c r="E22" s="76" t="s">
        <v>4</v>
      </c>
      <c r="F22" s="75">
        <v>64</v>
      </c>
      <c r="G22" s="75">
        <v>78</v>
      </c>
      <c r="H22" s="75"/>
      <c r="I22" s="110">
        <f>F22+G22+H22</f>
        <v>142</v>
      </c>
      <c r="J22" s="75">
        <v>126</v>
      </c>
      <c r="K22" s="109">
        <v>1212.3</v>
      </c>
      <c r="L22" s="72"/>
      <c r="M22" s="108"/>
      <c r="N22" s="70"/>
      <c r="O22" s="70"/>
      <c r="P22" s="107"/>
      <c r="Q22" s="70"/>
      <c r="R22" s="70"/>
      <c r="S22" s="69"/>
      <c r="T22" s="68"/>
      <c r="U22" s="106"/>
      <c r="V22" s="105">
        <f>K22+M22+U22</f>
        <v>1212.3</v>
      </c>
      <c r="W22" s="65">
        <f>X22</f>
        <v>73.900000000000006</v>
      </c>
      <c r="X22" s="104">
        <v>73.900000000000006</v>
      </c>
      <c r="Y22" s="63"/>
      <c r="Z22" s="63"/>
      <c r="AA22" s="62"/>
      <c r="AB22" s="61"/>
      <c r="AC22" s="103">
        <f>V22+W22</f>
        <v>1286.2</v>
      </c>
      <c r="AD22" s="59" t="s">
        <v>2</v>
      </c>
    </row>
    <row r="23" spans="1:30">
      <c r="A23" s="81">
        <v>11</v>
      </c>
      <c r="B23" s="112" t="s">
        <v>22</v>
      </c>
      <c r="C23" s="78" t="s">
        <v>21</v>
      </c>
      <c r="D23" s="111">
        <v>337</v>
      </c>
      <c r="E23" s="76" t="s">
        <v>4</v>
      </c>
      <c r="F23" s="75">
        <v>43</v>
      </c>
      <c r="G23" s="75">
        <v>55</v>
      </c>
      <c r="H23" s="75"/>
      <c r="I23" s="110">
        <f>F23+G23+H23</f>
        <v>98</v>
      </c>
      <c r="J23" s="74">
        <v>87</v>
      </c>
      <c r="K23" s="109">
        <v>938.7</v>
      </c>
      <c r="L23" s="113"/>
      <c r="M23" s="108"/>
      <c r="N23" s="70"/>
      <c r="O23" s="70"/>
      <c r="P23" s="107"/>
      <c r="Q23" s="70"/>
      <c r="R23" s="70"/>
      <c r="S23" s="69"/>
      <c r="T23" s="68"/>
      <c r="U23" s="106"/>
      <c r="V23" s="105">
        <f>K23+M23+U23</f>
        <v>938.7</v>
      </c>
      <c r="W23" s="65">
        <f>X23</f>
        <v>49.7</v>
      </c>
      <c r="X23" s="104">
        <v>49.7</v>
      </c>
      <c r="Y23" s="63"/>
      <c r="Z23" s="63"/>
      <c r="AA23" s="62"/>
      <c r="AB23" s="61"/>
      <c r="AC23" s="103">
        <f>V23+W23</f>
        <v>988.40000000000009</v>
      </c>
      <c r="AD23" s="59" t="s">
        <v>2</v>
      </c>
    </row>
    <row r="24" spans="1:30">
      <c r="A24" s="81">
        <v>12</v>
      </c>
      <c r="B24" s="112" t="s">
        <v>20</v>
      </c>
      <c r="C24" s="78" t="s">
        <v>19</v>
      </c>
      <c r="D24" s="111">
        <v>337</v>
      </c>
      <c r="E24" s="114" t="s">
        <v>18</v>
      </c>
      <c r="F24" s="75">
        <v>24</v>
      </c>
      <c r="G24" s="75">
        <v>40</v>
      </c>
      <c r="H24" s="75"/>
      <c r="I24" s="110">
        <f>F24+G24+H24</f>
        <v>64</v>
      </c>
      <c r="J24" s="74">
        <v>58</v>
      </c>
      <c r="K24" s="109">
        <v>625.79999999999995</v>
      </c>
      <c r="L24" s="113">
        <v>194.2</v>
      </c>
      <c r="M24" s="108">
        <f>N24+O24+P24+Q24+R24+S24+T24</f>
        <v>194.2</v>
      </c>
      <c r="N24" s="70"/>
      <c r="O24" s="70"/>
      <c r="P24" s="107">
        <v>194.2</v>
      </c>
      <c r="Q24" s="70"/>
      <c r="R24" s="70"/>
      <c r="S24" s="69"/>
      <c r="T24" s="68"/>
      <c r="U24" s="106"/>
      <c r="V24" s="105">
        <f>K24+M24+U24</f>
        <v>820</v>
      </c>
      <c r="W24" s="65">
        <f>X24</f>
        <v>27.7</v>
      </c>
      <c r="X24" s="104">
        <v>27.7</v>
      </c>
      <c r="Y24" s="63"/>
      <c r="Z24" s="63"/>
      <c r="AA24" s="62"/>
      <c r="AB24" s="61"/>
      <c r="AC24" s="103">
        <f>V24+W24</f>
        <v>847.7</v>
      </c>
      <c r="AD24" s="59" t="s">
        <v>2</v>
      </c>
    </row>
    <row r="25" spans="1:30">
      <c r="A25" s="81">
        <v>13</v>
      </c>
      <c r="B25" s="112" t="s">
        <v>17</v>
      </c>
      <c r="C25" s="78" t="s">
        <v>16</v>
      </c>
      <c r="D25" s="111">
        <v>337</v>
      </c>
      <c r="E25" s="76" t="s">
        <v>4</v>
      </c>
      <c r="F25" s="75">
        <v>54</v>
      </c>
      <c r="G25" s="75">
        <v>82</v>
      </c>
      <c r="H25" s="75"/>
      <c r="I25" s="110">
        <f>F25+G25+H25</f>
        <v>136</v>
      </c>
      <c r="J25" s="75">
        <v>123</v>
      </c>
      <c r="K25" s="109">
        <v>1192.5</v>
      </c>
      <c r="L25" s="72"/>
      <c r="M25" s="108">
        <f>N25+O25+P25+Q25+R25+S25+T25</f>
        <v>25</v>
      </c>
      <c r="N25" s="107">
        <v>25</v>
      </c>
      <c r="O25" s="70"/>
      <c r="P25" s="107"/>
      <c r="Q25" s="70"/>
      <c r="R25" s="70"/>
      <c r="S25" s="69"/>
      <c r="T25" s="68"/>
      <c r="U25" s="106"/>
      <c r="V25" s="105">
        <f>K25+M25+U25</f>
        <v>1217.5</v>
      </c>
      <c r="W25" s="65">
        <f>X25</f>
        <v>62.4</v>
      </c>
      <c r="X25" s="104">
        <v>62.4</v>
      </c>
      <c r="Y25" s="63"/>
      <c r="Z25" s="63"/>
      <c r="AA25" s="62"/>
      <c r="AB25" s="61"/>
      <c r="AC25" s="103">
        <f>V25+W25</f>
        <v>1279.9000000000001</v>
      </c>
      <c r="AD25" s="59" t="s">
        <v>2</v>
      </c>
    </row>
    <row r="26" spans="1:30" ht="15.75" thickBot="1">
      <c r="A26" s="58">
        <v>14</v>
      </c>
      <c r="B26" s="102" t="s">
        <v>15</v>
      </c>
      <c r="C26" s="56" t="s">
        <v>14</v>
      </c>
      <c r="D26" s="101">
        <v>337</v>
      </c>
      <c r="E26" s="54" t="s">
        <v>4</v>
      </c>
      <c r="F26" s="53">
        <v>67</v>
      </c>
      <c r="G26" s="53">
        <v>100</v>
      </c>
      <c r="H26" s="53"/>
      <c r="I26" s="100">
        <f>F26+G26+H26</f>
        <v>167</v>
      </c>
      <c r="J26" s="53">
        <v>150</v>
      </c>
      <c r="K26" s="99">
        <v>1370.2</v>
      </c>
      <c r="L26" s="50"/>
      <c r="M26" s="98"/>
      <c r="N26" s="48"/>
      <c r="O26" s="48"/>
      <c r="P26" s="97"/>
      <c r="Q26" s="48"/>
      <c r="R26" s="48"/>
      <c r="S26" s="47"/>
      <c r="T26" s="46"/>
      <c r="U26" s="96"/>
      <c r="V26" s="95">
        <f>K26+M26+U26</f>
        <v>1370.2</v>
      </c>
      <c r="W26" s="43">
        <f>X26</f>
        <v>77.400000000000006</v>
      </c>
      <c r="X26" s="94">
        <v>77.400000000000006</v>
      </c>
      <c r="Y26" s="41"/>
      <c r="Z26" s="41"/>
      <c r="AA26" s="40"/>
      <c r="AB26" s="39"/>
      <c r="AC26" s="93">
        <f>V26+W26</f>
        <v>1447.6000000000001</v>
      </c>
      <c r="AD26" s="37" t="s">
        <v>2</v>
      </c>
    </row>
    <row r="27" spans="1:30" ht="15.75" thickBot="1">
      <c r="A27" s="36"/>
      <c r="B27" s="33" t="s">
        <v>13</v>
      </c>
      <c r="C27" s="33">
        <v>14</v>
      </c>
      <c r="D27" s="33"/>
      <c r="E27" s="33"/>
      <c r="F27" s="89">
        <f>SUM(F13:F26)</f>
        <v>798</v>
      </c>
      <c r="G27" s="89">
        <f>SUM(G13:G26)</f>
        <v>1242</v>
      </c>
      <c r="H27" s="89">
        <f>SUM(H13:H26)</f>
        <v>0</v>
      </c>
      <c r="I27" s="89">
        <f>SUM(I13:I26)</f>
        <v>2040</v>
      </c>
      <c r="J27" s="89">
        <f>SUM(J13:J26)</f>
        <v>1841</v>
      </c>
      <c r="K27" s="29">
        <f>SUM(K13:K26)</f>
        <v>17276.399999999998</v>
      </c>
      <c r="L27" s="92">
        <f>SUM(L13:L26)</f>
        <v>476.5</v>
      </c>
      <c r="M27" s="91">
        <f>SUM(M13:M26)</f>
        <v>537.70000000000005</v>
      </c>
      <c r="N27" s="89">
        <f>SUM(N13:N26)</f>
        <v>61.2</v>
      </c>
      <c r="O27" s="89">
        <f>SUM(O13:O26)</f>
        <v>0</v>
      </c>
      <c r="P27" s="89">
        <f>SUM(P13:P26)</f>
        <v>476.5</v>
      </c>
      <c r="Q27" s="89">
        <f>SUM(Q13:Q26)</f>
        <v>0</v>
      </c>
      <c r="R27" s="89">
        <f>SUM(R13:R26)</f>
        <v>0</v>
      </c>
      <c r="S27" s="89">
        <f>SUM(S13:S26)</f>
        <v>0</v>
      </c>
      <c r="T27" s="26">
        <f>SUM(T13:T26)</f>
        <v>0</v>
      </c>
      <c r="U27" s="90">
        <f>SUM(U13:U26)</f>
        <v>141.6</v>
      </c>
      <c r="V27" s="29">
        <f>SUM(V13:V26)</f>
        <v>17955.7</v>
      </c>
      <c r="W27" s="28">
        <f>SUM(W13:W26)</f>
        <v>921.6</v>
      </c>
      <c r="X27" s="89">
        <f>SUM(X13:X26)</f>
        <v>921.6</v>
      </c>
      <c r="Y27" s="89">
        <f>SUM(Y13:Y26)</f>
        <v>0</v>
      </c>
      <c r="Z27" s="89">
        <f>SUM(Z13:Z26)</f>
        <v>0</v>
      </c>
      <c r="AA27" s="89">
        <f>SUM(AA13:AA26)</f>
        <v>0</v>
      </c>
      <c r="AB27" s="26">
        <f>SUM(AB13:AB26)</f>
        <v>0</v>
      </c>
      <c r="AC27" s="88">
        <f>SUM(AC13:AC26)</f>
        <v>18877.3</v>
      </c>
      <c r="AD27" s="87" t="s">
        <v>2</v>
      </c>
    </row>
    <row r="28" spans="1:30" ht="15.75" customHeight="1">
      <c r="A28" s="81">
        <v>1</v>
      </c>
      <c r="B28" s="86" t="s">
        <v>12</v>
      </c>
      <c r="C28" s="86" t="s">
        <v>11</v>
      </c>
      <c r="D28" s="85">
        <v>102</v>
      </c>
      <c r="E28" s="76" t="s">
        <v>4</v>
      </c>
      <c r="F28" s="75">
        <v>26</v>
      </c>
      <c r="G28" s="75"/>
      <c r="H28" s="75"/>
      <c r="I28" s="75">
        <f>F28+G28+H28</f>
        <v>26</v>
      </c>
      <c r="J28" s="74">
        <v>20</v>
      </c>
      <c r="K28" s="73">
        <v>318.39999999999998</v>
      </c>
      <c r="L28" s="72"/>
      <c r="M28" s="71"/>
      <c r="N28" s="70"/>
      <c r="O28" s="70"/>
      <c r="P28" s="70"/>
      <c r="Q28" s="70"/>
      <c r="R28" s="70"/>
      <c r="S28" s="69"/>
      <c r="T28" s="68"/>
      <c r="U28" s="84"/>
      <c r="V28" s="66">
        <f>K28+M28+U28</f>
        <v>318.39999999999998</v>
      </c>
      <c r="W28" s="65">
        <f>X28</f>
        <v>30</v>
      </c>
      <c r="X28" s="83">
        <v>30</v>
      </c>
      <c r="Y28" s="70"/>
      <c r="Z28" s="70"/>
      <c r="AA28" s="69"/>
      <c r="AB28" s="68"/>
      <c r="AC28" s="60">
        <f>V28+W28</f>
        <v>348.4</v>
      </c>
      <c r="AD28" s="82" t="s">
        <v>2</v>
      </c>
    </row>
    <row r="29" spans="1:30" ht="15" customHeight="1">
      <c r="A29" s="81">
        <v>2</v>
      </c>
      <c r="B29" s="79" t="s">
        <v>10</v>
      </c>
      <c r="C29" s="78" t="s">
        <v>9</v>
      </c>
      <c r="D29" s="77">
        <v>102</v>
      </c>
      <c r="E29" s="76" t="s">
        <v>4</v>
      </c>
      <c r="F29" s="75">
        <v>20</v>
      </c>
      <c r="G29" s="75"/>
      <c r="H29" s="75"/>
      <c r="I29" s="75">
        <f>F29+G29+H29</f>
        <v>20</v>
      </c>
      <c r="J29" s="74">
        <v>15</v>
      </c>
      <c r="K29" s="73">
        <v>238.8</v>
      </c>
      <c r="L29" s="72"/>
      <c r="M29" s="71"/>
      <c r="N29" s="70"/>
      <c r="O29" s="70"/>
      <c r="P29" s="70"/>
      <c r="Q29" s="70"/>
      <c r="R29" s="70"/>
      <c r="S29" s="69"/>
      <c r="T29" s="68"/>
      <c r="U29" s="67"/>
      <c r="V29" s="66">
        <f>K29+M29+U29</f>
        <v>238.8</v>
      </c>
      <c r="W29" s="65">
        <f>X29</f>
        <v>23.1</v>
      </c>
      <c r="X29" s="64">
        <v>23.1</v>
      </c>
      <c r="Y29" s="63"/>
      <c r="Z29" s="63"/>
      <c r="AA29" s="62"/>
      <c r="AB29" s="61"/>
      <c r="AC29" s="60">
        <f>V29+W29</f>
        <v>261.90000000000003</v>
      </c>
      <c r="AD29" s="59" t="s">
        <v>2</v>
      </c>
    </row>
    <row r="30" spans="1:30" ht="17.25" customHeight="1">
      <c r="A30" s="80">
        <v>3</v>
      </c>
      <c r="B30" s="79" t="s">
        <v>8</v>
      </c>
      <c r="C30" s="78" t="s">
        <v>7</v>
      </c>
      <c r="D30" s="77">
        <v>102</v>
      </c>
      <c r="E30" s="76" t="s">
        <v>4</v>
      </c>
      <c r="F30" s="75">
        <v>31</v>
      </c>
      <c r="G30" s="75"/>
      <c r="H30" s="75"/>
      <c r="I30" s="75">
        <f>F30+G30+H30</f>
        <v>31</v>
      </c>
      <c r="J30" s="74">
        <v>23</v>
      </c>
      <c r="K30" s="73">
        <v>366.2</v>
      </c>
      <c r="L30" s="72"/>
      <c r="M30" s="71"/>
      <c r="N30" s="70"/>
      <c r="O30" s="70"/>
      <c r="P30" s="70"/>
      <c r="Q30" s="70"/>
      <c r="R30" s="70"/>
      <c r="S30" s="69"/>
      <c r="T30" s="68"/>
      <c r="U30" s="67"/>
      <c r="V30" s="66">
        <f>K30+M30+U30</f>
        <v>366.2</v>
      </c>
      <c r="W30" s="65">
        <f>X30</f>
        <v>35.799999999999997</v>
      </c>
      <c r="X30" s="64">
        <v>35.799999999999997</v>
      </c>
      <c r="Y30" s="63"/>
      <c r="Z30" s="63"/>
      <c r="AA30" s="62"/>
      <c r="AB30" s="61"/>
      <c r="AC30" s="60">
        <f>V30+W30</f>
        <v>402</v>
      </c>
      <c r="AD30" s="59" t="s">
        <v>2</v>
      </c>
    </row>
    <row r="31" spans="1:30" ht="15.75" customHeight="1" thickBot="1">
      <c r="A31" s="58">
        <v>4</v>
      </c>
      <c r="B31" s="57" t="s">
        <v>6</v>
      </c>
      <c r="C31" s="56" t="s">
        <v>5</v>
      </c>
      <c r="D31" s="55">
        <v>102</v>
      </c>
      <c r="E31" s="54" t="s">
        <v>4</v>
      </c>
      <c r="F31" s="53">
        <v>29</v>
      </c>
      <c r="G31" s="53"/>
      <c r="H31" s="53"/>
      <c r="I31" s="53">
        <f>F31+G31+H31</f>
        <v>29</v>
      </c>
      <c r="J31" s="52">
        <v>22</v>
      </c>
      <c r="K31" s="51">
        <v>350.2</v>
      </c>
      <c r="L31" s="50"/>
      <c r="M31" s="49"/>
      <c r="N31" s="48"/>
      <c r="O31" s="48"/>
      <c r="P31" s="48"/>
      <c r="Q31" s="48"/>
      <c r="R31" s="48"/>
      <c r="S31" s="47"/>
      <c r="T31" s="46"/>
      <c r="U31" s="45"/>
      <c r="V31" s="44">
        <f>K31+M31+U31</f>
        <v>350.2</v>
      </c>
      <c r="W31" s="43">
        <f>X31</f>
        <v>33.5</v>
      </c>
      <c r="X31" s="42">
        <v>33.5</v>
      </c>
      <c r="Y31" s="41"/>
      <c r="Z31" s="41"/>
      <c r="AA31" s="40"/>
      <c r="AB31" s="39"/>
      <c r="AC31" s="38">
        <f>V31+W31</f>
        <v>383.7</v>
      </c>
      <c r="AD31" s="37" t="s">
        <v>2</v>
      </c>
    </row>
    <row r="32" spans="1:30" ht="15.75" thickBot="1">
      <c r="A32" s="36"/>
      <c r="B32" s="33" t="s">
        <v>3</v>
      </c>
      <c r="C32" s="33">
        <v>4</v>
      </c>
      <c r="D32" s="33"/>
      <c r="E32" s="33"/>
      <c r="F32" s="32">
        <f>SUM(F28:F31)</f>
        <v>106</v>
      </c>
      <c r="G32" s="32"/>
      <c r="H32" s="32"/>
      <c r="I32" s="32">
        <f>F32+G32+H32</f>
        <v>106</v>
      </c>
      <c r="J32" s="32">
        <f>SUM(J28:J31)</f>
        <v>80</v>
      </c>
      <c r="K32" s="29">
        <f>SUM(K28:K31)</f>
        <v>1273.6000000000001</v>
      </c>
      <c r="L32" s="35"/>
      <c r="M32" s="34"/>
      <c r="N32" s="33"/>
      <c r="O32" s="33"/>
      <c r="P32" s="33"/>
      <c r="Q32" s="33"/>
      <c r="R32" s="33"/>
      <c r="S32" s="32"/>
      <c r="T32" s="31"/>
      <c r="U32" s="30"/>
      <c r="V32" s="29">
        <f>SUM(V28:V31)</f>
        <v>1273.6000000000001</v>
      </c>
      <c r="W32" s="28">
        <f>SUM(W28:W31)</f>
        <v>122.4</v>
      </c>
      <c r="X32" s="27">
        <f>SUM(X28:X31)</f>
        <v>122.4</v>
      </c>
      <c r="Y32" s="27">
        <f>SUM(Y28:Y31)</f>
        <v>0</v>
      </c>
      <c r="Z32" s="27">
        <f>SUM(Z28:Z31)</f>
        <v>0</v>
      </c>
      <c r="AA32" s="27">
        <f>SUM(AA28:AA31)</f>
        <v>0</v>
      </c>
      <c r="AB32" s="26">
        <f>SUM(AB28:AB31)</f>
        <v>0</v>
      </c>
      <c r="AC32" s="25">
        <f>SUM(AC28:AC31)</f>
        <v>1396</v>
      </c>
      <c r="AD32" s="24" t="s">
        <v>2</v>
      </c>
    </row>
    <row r="33" spans="1:30" ht="15.75" thickBot="1">
      <c r="A33" s="23"/>
      <c r="B33" s="18" t="s">
        <v>1</v>
      </c>
      <c r="C33" s="18"/>
      <c r="D33" s="18"/>
      <c r="E33" s="18"/>
      <c r="F33" s="18"/>
      <c r="G33" s="18"/>
      <c r="H33" s="18"/>
      <c r="I33" s="18"/>
      <c r="J33" s="18"/>
      <c r="K33" s="22"/>
      <c r="L33" s="21"/>
      <c r="M33" s="20">
        <v>683.7</v>
      </c>
      <c r="N33" s="19">
        <v>683.7</v>
      </c>
      <c r="O33" s="18"/>
      <c r="P33" s="18"/>
      <c r="Q33" s="18"/>
      <c r="R33" s="18"/>
      <c r="S33" s="18"/>
      <c r="T33" s="17">
        <v>2444.9</v>
      </c>
      <c r="U33" s="16"/>
      <c r="V33" s="15">
        <f>K33+M33+U33</f>
        <v>683.7</v>
      </c>
      <c r="W33" s="14"/>
      <c r="X33" s="13"/>
      <c r="Y33" s="13"/>
      <c r="Z33" s="13"/>
      <c r="AA33" s="13"/>
      <c r="AB33" s="12"/>
      <c r="AC33" s="11">
        <f>V33+W33</f>
        <v>683.7</v>
      </c>
      <c r="AD33" s="10">
        <v>769.6</v>
      </c>
    </row>
    <row r="34" spans="1:30" ht="16.5" thickBot="1">
      <c r="A34" s="8"/>
      <c r="B34" s="9" t="s">
        <v>0</v>
      </c>
      <c r="C34" s="8">
        <v>24</v>
      </c>
      <c r="D34" s="8"/>
      <c r="E34" s="8"/>
      <c r="F34" s="3">
        <f>F12+F27+F32</f>
        <v>1734</v>
      </c>
      <c r="G34" s="3">
        <f>G12+G27+G32</f>
        <v>2431</v>
      </c>
      <c r="H34" s="3">
        <f>H12+H27+H32</f>
        <v>471</v>
      </c>
      <c r="I34" s="3">
        <f>I12+I27+I32</f>
        <v>4636</v>
      </c>
      <c r="J34" s="3">
        <f>J12+J27+J32</f>
        <v>4308</v>
      </c>
      <c r="K34" s="3">
        <f>K12+K27+K32</f>
        <v>36559.599999999999</v>
      </c>
      <c r="L34" s="7">
        <f>L12+L27+L32</f>
        <v>476.5</v>
      </c>
      <c r="M34" s="6">
        <f>M12+M27+M32+M33</f>
        <v>1363.4</v>
      </c>
      <c r="N34" s="6">
        <f>N12+N27+N32+N33</f>
        <v>744.90000000000009</v>
      </c>
      <c r="O34" s="6">
        <f>O12+O27+O32+O33</f>
        <v>142</v>
      </c>
      <c r="P34" s="6">
        <f>P12+P27+P32+P33</f>
        <v>476.5</v>
      </c>
      <c r="Q34" s="6">
        <f>Q12+Q27+Q32+Q33</f>
        <v>0</v>
      </c>
      <c r="R34" s="6">
        <f>R12+R27+R32+R33</f>
        <v>0</v>
      </c>
      <c r="S34" s="6">
        <f>S12+S27+S32+S33</f>
        <v>0</v>
      </c>
      <c r="T34" s="5">
        <v>2444.9</v>
      </c>
      <c r="U34" s="4">
        <f>U12+U27+U32+U33</f>
        <v>375.4</v>
      </c>
      <c r="V34" s="3">
        <f>V12+V27+V32+V33</f>
        <v>38298.400000000001</v>
      </c>
      <c r="W34" s="3">
        <f>W12+W27+W32</f>
        <v>2002.7</v>
      </c>
      <c r="X34" s="3">
        <f>X12+X27+X32</f>
        <v>2002.7</v>
      </c>
      <c r="Y34" s="3">
        <f>Y12+Y27+Y32</f>
        <v>0</v>
      </c>
      <c r="Z34" s="3">
        <f>Z12+Z27+Z32</f>
        <v>0</v>
      </c>
      <c r="AA34" s="3">
        <f>AA12+AA27+AA32</f>
        <v>0</v>
      </c>
      <c r="AB34" s="3">
        <f>AB12+AB27+AB32</f>
        <v>0</v>
      </c>
      <c r="AC34" s="2">
        <f>AC12+AC27+AC32+AC33</f>
        <v>40301.099999999991</v>
      </c>
      <c r="AD34" s="1">
        <v>769.6</v>
      </c>
    </row>
  </sheetData>
  <mergeCells count="20">
    <mergeCell ref="P1:Q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AC2:AC4"/>
    <mergeCell ref="AD2:AD4"/>
    <mergeCell ref="L3:L4"/>
    <mergeCell ref="M3:T3"/>
    <mergeCell ref="J2:J4"/>
    <mergeCell ref="K2:K4"/>
    <mergeCell ref="L2:T2"/>
    <mergeCell ref="U2:U4"/>
    <mergeCell ref="V2:V4"/>
    <mergeCell ref="W2:A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Soldanesti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</dc:creator>
  <cp:lastModifiedBy>Victoria</cp:lastModifiedBy>
  <dcterms:created xsi:type="dcterms:W3CDTF">2014-04-15T12:36:10Z</dcterms:created>
  <dcterms:modified xsi:type="dcterms:W3CDTF">2014-04-15T12:36:25Z</dcterms:modified>
</cp:coreProperties>
</file>