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/>
  </bookViews>
  <sheets>
    <sheet name="Chisinau" sheetId="1" r:id="rId1"/>
  </sheets>
  <calcPr calcId="125725"/>
</workbook>
</file>

<file path=xl/calcChain.xml><?xml version="1.0" encoding="utf-8"?>
<calcChain xmlns="http://schemas.openxmlformats.org/spreadsheetml/2006/main">
  <c r="F6" i="1"/>
  <c r="G6"/>
  <c r="H6"/>
  <c r="J6"/>
  <c r="K6"/>
  <c r="L6"/>
  <c r="N6"/>
  <c r="O6"/>
  <c r="P6"/>
  <c r="Q6"/>
  <c r="R6"/>
  <c r="S6"/>
  <c r="T6"/>
  <c r="U6"/>
  <c r="X6"/>
  <c r="Y6"/>
  <c r="Z6"/>
  <c r="AA6"/>
  <c r="AB6"/>
  <c r="AD6"/>
  <c r="I7"/>
  <c r="I6" s="1"/>
  <c r="I138" s="1"/>
  <c r="I145" s="1"/>
  <c r="M7"/>
  <c r="M6" s="1"/>
  <c r="W7"/>
  <c r="W143" s="1"/>
  <c r="I8"/>
  <c r="M8"/>
  <c r="V8"/>
  <c r="AC8" s="1"/>
  <c r="W8"/>
  <c r="I9"/>
  <c r="M9"/>
  <c r="V9" s="1"/>
  <c r="AC9" s="1"/>
  <c r="W9"/>
  <c r="I10"/>
  <c r="M10"/>
  <c r="V10" s="1"/>
  <c r="W10"/>
  <c r="I11"/>
  <c r="M11"/>
  <c r="V11" s="1"/>
  <c r="AC11" s="1"/>
  <c r="W11"/>
  <c r="W142" s="1"/>
  <c r="I12"/>
  <c r="M12"/>
  <c r="V12"/>
  <c r="AC12" s="1"/>
  <c r="W12"/>
  <c r="I13"/>
  <c r="M13"/>
  <c r="V13" s="1"/>
  <c r="AC13" s="1"/>
  <c r="W13"/>
  <c r="I14"/>
  <c r="M14"/>
  <c r="V14" s="1"/>
  <c r="W14"/>
  <c r="I15"/>
  <c r="M15"/>
  <c r="V15" s="1"/>
  <c r="AC15" s="1"/>
  <c r="W15"/>
  <c r="W141" s="1"/>
  <c r="I16"/>
  <c r="M16"/>
  <c r="V16"/>
  <c r="AC16" s="1"/>
  <c r="W16"/>
  <c r="I17"/>
  <c r="M17"/>
  <c r="V17" s="1"/>
  <c r="AC17" s="1"/>
  <c r="W17"/>
  <c r="I18"/>
  <c r="M18"/>
  <c r="V18" s="1"/>
  <c r="AC18" s="1"/>
  <c r="W18"/>
  <c r="I19"/>
  <c r="M19"/>
  <c r="V19" s="1"/>
  <c r="AC19" s="1"/>
  <c r="W19"/>
  <c r="I20"/>
  <c r="M20"/>
  <c r="V20"/>
  <c r="AC20" s="1"/>
  <c r="W20"/>
  <c r="I21"/>
  <c r="M21"/>
  <c r="V21" s="1"/>
  <c r="AC21" s="1"/>
  <c r="W21"/>
  <c r="I22"/>
  <c r="M22"/>
  <c r="V22" s="1"/>
  <c r="AC22" s="1"/>
  <c r="W22"/>
  <c r="I23"/>
  <c r="M23"/>
  <c r="V23" s="1"/>
  <c r="AC23" s="1"/>
  <c r="W23"/>
  <c r="I24"/>
  <c r="M24"/>
  <c r="V24"/>
  <c r="AC24" s="1"/>
  <c r="W24"/>
  <c r="F25"/>
  <c r="G25"/>
  <c r="G138" s="1"/>
  <c r="G145" s="1"/>
  <c r="H25"/>
  <c r="H138" s="1"/>
  <c r="H145" s="1"/>
  <c r="J25"/>
  <c r="K25"/>
  <c r="K138" s="1"/>
  <c r="K145" s="1"/>
  <c r="L25"/>
  <c r="L138" s="1"/>
  <c r="L145" s="1"/>
  <c r="N25"/>
  <c r="O25"/>
  <c r="O138" s="1"/>
  <c r="O145" s="1"/>
  <c r="P25"/>
  <c r="P138" s="1"/>
  <c r="P145" s="1"/>
  <c r="Q25"/>
  <c r="R25"/>
  <c r="S25"/>
  <c r="S138" s="1"/>
  <c r="S145" s="1"/>
  <c r="T25"/>
  <c r="T138" s="1"/>
  <c r="T145" s="1"/>
  <c r="U25"/>
  <c r="X25"/>
  <c r="X138" s="1"/>
  <c r="X145" s="1"/>
  <c r="Y25"/>
  <c r="Z25"/>
  <c r="AA25"/>
  <c r="AA138" s="1"/>
  <c r="AA145" s="1"/>
  <c r="AB25"/>
  <c r="AB138" s="1"/>
  <c r="AB145" s="1"/>
  <c r="AD25"/>
  <c r="I26"/>
  <c r="I25" s="1"/>
  <c r="M26"/>
  <c r="M25" s="1"/>
  <c r="W26"/>
  <c r="I27"/>
  <c r="M27"/>
  <c r="V27" s="1"/>
  <c r="AC27" s="1"/>
  <c r="W27"/>
  <c r="W25" s="1"/>
  <c r="I28"/>
  <c r="M28"/>
  <c r="V28"/>
  <c r="AC28" s="1"/>
  <c r="W28"/>
  <c r="I29"/>
  <c r="M29"/>
  <c r="V29" s="1"/>
  <c r="AC29" s="1"/>
  <c r="W29"/>
  <c r="I30"/>
  <c r="M30"/>
  <c r="V30" s="1"/>
  <c r="AC30" s="1"/>
  <c r="W30"/>
  <c r="I31"/>
  <c r="M31"/>
  <c r="V31" s="1"/>
  <c r="AC31" s="1"/>
  <c r="W31"/>
  <c r="I32"/>
  <c r="M32"/>
  <c r="V32"/>
  <c r="AC32" s="1"/>
  <c r="W32"/>
  <c r="I33"/>
  <c r="M33"/>
  <c r="V33" s="1"/>
  <c r="AC33" s="1"/>
  <c r="W33"/>
  <c r="I34"/>
  <c r="M34"/>
  <c r="V34" s="1"/>
  <c r="AC34" s="1"/>
  <c r="W34"/>
  <c r="F35"/>
  <c r="G35"/>
  <c r="H35"/>
  <c r="J35"/>
  <c r="K35"/>
  <c r="L35"/>
  <c r="N35"/>
  <c r="O35"/>
  <c r="P35"/>
  <c r="Q35"/>
  <c r="Q138" s="1"/>
  <c r="Q145" s="1"/>
  <c r="R35"/>
  <c r="S35"/>
  <c r="T35"/>
  <c r="U35"/>
  <c r="U138" s="1"/>
  <c r="U145" s="1"/>
  <c r="X35"/>
  <c r="Y35"/>
  <c r="Y138" s="1"/>
  <c r="Y145" s="1"/>
  <c r="Z35"/>
  <c r="AA35"/>
  <c r="AB35"/>
  <c r="AD35"/>
  <c r="I36"/>
  <c r="M36"/>
  <c r="V36"/>
  <c r="W36"/>
  <c r="W35" s="1"/>
  <c r="I37"/>
  <c r="M37"/>
  <c r="V37" s="1"/>
  <c r="AC37" s="1"/>
  <c r="W37"/>
  <c r="I38"/>
  <c r="I35" s="1"/>
  <c r="M38"/>
  <c r="V38" s="1"/>
  <c r="AC38" s="1"/>
  <c r="W38"/>
  <c r="I39"/>
  <c r="M39"/>
  <c r="V39" s="1"/>
  <c r="AC39" s="1"/>
  <c r="W39"/>
  <c r="I40"/>
  <c r="M40"/>
  <c r="V40"/>
  <c r="AC40" s="1"/>
  <c r="W40"/>
  <c r="I41"/>
  <c r="M41"/>
  <c r="V41" s="1"/>
  <c r="AC41" s="1"/>
  <c r="W41"/>
  <c r="I42"/>
  <c r="M42"/>
  <c r="V42" s="1"/>
  <c r="AC42" s="1"/>
  <c r="W42"/>
  <c r="I43"/>
  <c r="M43"/>
  <c r="V43" s="1"/>
  <c r="AC43" s="1"/>
  <c r="W43"/>
  <c r="I44"/>
  <c r="M44"/>
  <c r="V44"/>
  <c r="AC44" s="1"/>
  <c r="W44"/>
  <c r="I45"/>
  <c r="M45"/>
  <c r="V45" s="1"/>
  <c r="AC45" s="1"/>
  <c r="W45"/>
  <c r="F46"/>
  <c r="G46"/>
  <c r="H46"/>
  <c r="J46"/>
  <c r="K46"/>
  <c r="L46"/>
  <c r="N46"/>
  <c r="O46"/>
  <c r="P46"/>
  <c r="Q46"/>
  <c r="R46"/>
  <c r="S46"/>
  <c r="T46"/>
  <c r="U46"/>
  <c r="X46"/>
  <c r="Y46"/>
  <c r="Z46"/>
  <c r="AA46"/>
  <c r="AB46"/>
  <c r="AD46"/>
  <c r="I47"/>
  <c r="I46" s="1"/>
  <c r="M47"/>
  <c r="M46" s="1"/>
  <c r="W47"/>
  <c r="W46" s="1"/>
  <c r="I48"/>
  <c r="M48"/>
  <c r="V48"/>
  <c r="AC48" s="1"/>
  <c r="W48"/>
  <c r="I49"/>
  <c r="M49"/>
  <c r="V49" s="1"/>
  <c r="AC49" s="1"/>
  <c r="W49"/>
  <c r="I50"/>
  <c r="M50"/>
  <c r="V50" s="1"/>
  <c r="AC50" s="1"/>
  <c r="W50"/>
  <c r="I51"/>
  <c r="M51"/>
  <c r="V51" s="1"/>
  <c r="AC51" s="1"/>
  <c r="W51"/>
  <c r="I52"/>
  <c r="M52"/>
  <c r="V52"/>
  <c r="AC52" s="1"/>
  <c r="W52"/>
  <c r="I53"/>
  <c r="M53"/>
  <c r="V53" s="1"/>
  <c r="AC53" s="1"/>
  <c r="W53"/>
  <c r="I54"/>
  <c r="M54"/>
  <c r="V54" s="1"/>
  <c r="AC54" s="1"/>
  <c r="W54"/>
  <c r="I55"/>
  <c r="M55"/>
  <c r="V55" s="1"/>
  <c r="AC55" s="1"/>
  <c r="W55"/>
  <c r="I56"/>
  <c r="M56"/>
  <c r="V56"/>
  <c r="AC56" s="1"/>
  <c r="W56"/>
  <c r="F57"/>
  <c r="G57"/>
  <c r="H57"/>
  <c r="J57"/>
  <c r="K57"/>
  <c r="L57"/>
  <c r="N57"/>
  <c r="O57"/>
  <c r="P57"/>
  <c r="Q57"/>
  <c r="R57"/>
  <c r="S57"/>
  <c r="T57"/>
  <c r="U57"/>
  <c r="X57"/>
  <c r="Y57"/>
  <c r="Z57"/>
  <c r="AA57"/>
  <c r="AB57"/>
  <c r="AD57"/>
  <c r="I58"/>
  <c r="I57" s="1"/>
  <c r="M58"/>
  <c r="M57" s="1"/>
  <c r="W58"/>
  <c r="I59"/>
  <c r="M59"/>
  <c r="V59" s="1"/>
  <c r="AC59" s="1"/>
  <c r="W59"/>
  <c r="W57" s="1"/>
  <c r="I60"/>
  <c r="M60"/>
  <c r="V60"/>
  <c r="AC60" s="1"/>
  <c r="W60"/>
  <c r="I61"/>
  <c r="M61"/>
  <c r="V61" s="1"/>
  <c r="AC61" s="1"/>
  <c r="W61"/>
  <c r="I62"/>
  <c r="M62"/>
  <c r="V62" s="1"/>
  <c r="AC62" s="1"/>
  <c r="W62"/>
  <c r="I63"/>
  <c r="M63"/>
  <c r="V63" s="1"/>
  <c r="AC63" s="1"/>
  <c r="W63"/>
  <c r="I64"/>
  <c r="M64"/>
  <c r="V64"/>
  <c r="AC64" s="1"/>
  <c r="W64"/>
  <c r="I65"/>
  <c r="M65"/>
  <c r="V65" s="1"/>
  <c r="AC65" s="1"/>
  <c r="W65"/>
  <c r="I66"/>
  <c r="M66"/>
  <c r="V66" s="1"/>
  <c r="AC66" s="1"/>
  <c r="W66"/>
  <c r="I67"/>
  <c r="M67"/>
  <c r="V67" s="1"/>
  <c r="AC67" s="1"/>
  <c r="W67"/>
  <c r="I68"/>
  <c r="M68"/>
  <c r="V68"/>
  <c r="AC68" s="1"/>
  <c r="W68"/>
  <c r="I69"/>
  <c r="M69"/>
  <c r="V69" s="1"/>
  <c r="AC69" s="1"/>
  <c r="W69"/>
  <c r="I70"/>
  <c r="M70"/>
  <c r="V70" s="1"/>
  <c r="AC70" s="1"/>
  <c r="W70"/>
  <c r="I71"/>
  <c r="M71"/>
  <c r="V71" s="1"/>
  <c r="AC71" s="1"/>
  <c r="W71"/>
  <c r="I72"/>
  <c r="M72"/>
  <c r="V72"/>
  <c r="AC72" s="1"/>
  <c r="W72"/>
  <c r="I73"/>
  <c r="M73"/>
  <c r="V73" s="1"/>
  <c r="AC73" s="1"/>
  <c r="W73"/>
  <c r="F74"/>
  <c r="G74"/>
  <c r="H74"/>
  <c r="J74"/>
  <c r="K74"/>
  <c r="L74"/>
  <c r="N74"/>
  <c r="O74"/>
  <c r="P74"/>
  <c r="Q74"/>
  <c r="R74"/>
  <c r="S74"/>
  <c r="T74"/>
  <c r="U74"/>
  <c r="X74"/>
  <c r="Y74"/>
  <c r="Z74"/>
  <c r="AA74"/>
  <c r="AB74"/>
  <c r="AD74"/>
  <c r="I75"/>
  <c r="I74" s="1"/>
  <c r="M75"/>
  <c r="M74" s="1"/>
  <c r="W75"/>
  <c r="W74" s="1"/>
  <c r="I76"/>
  <c r="M76"/>
  <c r="V76"/>
  <c r="AC76" s="1"/>
  <c r="W76"/>
  <c r="I77"/>
  <c r="M77"/>
  <c r="V77" s="1"/>
  <c r="AC77" s="1"/>
  <c r="W77"/>
  <c r="I78"/>
  <c r="M78"/>
  <c r="V78" s="1"/>
  <c r="AC78" s="1"/>
  <c r="W78"/>
  <c r="I79"/>
  <c r="M79"/>
  <c r="V79" s="1"/>
  <c r="AC79" s="1"/>
  <c r="W79"/>
  <c r="I80"/>
  <c r="M80"/>
  <c r="V80"/>
  <c r="AC80" s="1"/>
  <c r="W80"/>
  <c r="I81"/>
  <c r="M81"/>
  <c r="V81" s="1"/>
  <c r="AC81" s="1"/>
  <c r="W81"/>
  <c r="I82"/>
  <c r="M82"/>
  <c r="V82" s="1"/>
  <c r="AC82" s="1"/>
  <c r="W82"/>
  <c r="I83"/>
  <c r="M83"/>
  <c r="V83" s="1"/>
  <c r="AC83" s="1"/>
  <c r="W83"/>
  <c r="I84"/>
  <c r="M84"/>
  <c r="V84"/>
  <c r="AC84" s="1"/>
  <c r="W84"/>
  <c r="I85"/>
  <c r="M85"/>
  <c r="V85" s="1"/>
  <c r="AC85" s="1"/>
  <c r="W85"/>
  <c r="I86"/>
  <c r="M86"/>
  <c r="V86" s="1"/>
  <c r="AC86" s="1"/>
  <c r="W86"/>
  <c r="I87"/>
  <c r="M87"/>
  <c r="V87" s="1"/>
  <c r="AC87" s="1"/>
  <c r="W87"/>
  <c r="I88"/>
  <c r="M88"/>
  <c r="V88"/>
  <c r="AC88" s="1"/>
  <c r="W88"/>
  <c r="I89"/>
  <c r="M89"/>
  <c r="V89" s="1"/>
  <c r="AC89" s="1"/>
  <c r="W89"/>
  <c r="I90"/>
  <c r="M90"/>
  <c r="V90" s="1"/>
  <c r="AC90" s="1"/>
  <c r="W90"/>
  <c r="I91"/>
  <c r="M91"/>
  <c r="V91" s="1"/>
  <c r="AC91" s="1"/>
  <c r="W91"/>
  <c r="I92"/>
  <c r="M92"/>
  <c r="V92"/>
  <c r="AC92" s="1"/>
  <c r="W92"/>
  <c r="I93"/>
  <c r="M93"/>
  <c r="V93" s="1"/>
  <c r="AC93" s="1"/>
  <c r="W93"/>
  <c r="I94"/>
  <c r="M94"/>
  <c r="V94" s="1"/>
  <c r="AC94" s="1"/>
  <c r="W94"/>
  <c r="I95"/>
  <c r="M95"/>
  <c r="V95" s="1"/>
  <c r="AC95" s="1"/>
  <c r="W95"/>
  <c r="I96"/>
  <c r="M96"/>
  <c r="V96"/>
  <c r="AC96" s="1"/>
  <c r="W96"/>
  <c r="I97"/>
  <c r="M97"/>
  <c r="V97" s="1"/>
  <c r="AC97" s="1"/>
  <c r="W97"/>
  <c r="I98"/>
  <c r="M98"/>
  <c r="V98" s="1"/>
  <c r="AC98" s="1"/>
  <c r="W98"/>
  <c r="I99"/>
  <c r="M99"/>
  <c r="V99" s="1"/>
  <c r="AC99" s="1"/>
  <c r="W99"/>
  <c r="I100"/>
  <c r="M100"/>
  <c r="V100"/>
  <c r="AC100" s="1"/>
  <c r="W100"/>
  <c r="I101"/>
  <c r="M101"/>
  <c r="V101" s="1"/>
  <c r="AC101" s="1"/>
  <c r="W101"/>
  <c r="I102"/>
  <c r="M102"/>
  <c r="V102" s="1"/>
  <c r="AC102" s="1"/>
  <c r="W102"/>
  <c r="I103"/>
  <c r="M103"/>
  <c r="V103" s="1"/>
  <c r="AC103" s="1"/>
  <c r="W103"/>
  <c r="I104"/>
  <c r="M104"/>
  <c r="V104"/>
  <c r="AC104" s="1"/>
  <c r="W104"/>
  <c r="I105"/>
  <c r="M105"/>
  <c r="V105" s="1"/>
  <c r="AC105" s="1"/>
  <c r="W105"/>
  <c r="I106"/>
  <c r="M106"/>
  <c r="V106" s="1"/>
  <c r="AC106" s="1"/>
  <c r="W106"/>
  <c r="I107"/>
  <c r="M107"/>
  <c r="V107" s="1"/>
  <c r="AC107" s="1"/>
  <c r="W107"/>
  <c r="I108"/>
  <c r="M108"/>
  <c r="V108"/>
  <c r="AC108" s="1"/>
  <c r="W108"/>
  <c r="I109"/>
  <c r="M109"/>
  <c r="V109" s="1"/>
  <c r="AC109" s="1"/>
  <c r="W109"/>
  <c r="I110"/>
  <c r="M110"/>
  <c r="V110" s="1"/>
  <c r="AC110" s="1"/>
  <c r="W110"/>
  <c r="I111"/>
  <c r="M111"/>
  <c r="V111" s="1"/>
  <c r="AC111" s="1"/>
  <c r="W111"/>
  <c r="I112"/>
  <c r="M112"/>
  <c r="V112"/>
  <c r="AC112" s="1"/>
  <c r="W112"/>
  <c r="I113"/>
  <c r="M113"/>
  <c r="V113" s="1"/>
  <c r="AC113" s="1"/>
  <c r="W113"/>
  <c r="I114"/>
  <c r="M114"/>
  <c r="V114" s="1"/>
  <c r="AC114" s="1"/>
  <c r="W114"/>
  <c r="I115"/>
  <c r="M115"/>
  <c r="V115" s="1"/>
  <c r="AC115" s="1"/>
  <c r="W115"/>
  <c r="I116"/>
  <c r="M116"/>
  <c r="V116"/>
  <c r="AC116" s="1"/>
  <c r="W116"/>
  <c r="F117"/>
  <c r="G117"/>
  <c r="H117"/>
  <c r="J117"/>
  <c r="K117"/>
  <c r="L117"/>
  <c r="N117"/>
  <c r="O117"/>
  <c r="P117"/>
  <c r="Q117"/>
  <c r="R117"/>
  <c r="S117"/>
  <c r="T117"/>
  <c r="U117"/>
  <c r="X117"/>
  <c r="Y117"/>
  <c r="Z117"/>
  <c r="AA117"/>
  <c r="AB117"/>
  <c r="AD117"/>
  <c r="I118"/>
  <c r="I117" s="1"/>
  <c r="M118"/>
  <c r="M117" s="1"/>
  <c r="W118"/>
  <c r="I119"/>
  <c r="M119"/>
  <c r="V119" s="1"/>
  <c r="AC119" s="1"/>
  <c r="W119"/>
  <c r="W117" s="1"/>
  <c r="I120"/>
  <c r="M120"/>
  <c r="V120"/>
  <c r="AC120" s="1"/>
  <c r="W120"/>
  <c r="I121"/>
  <c r="M121"/>
  <c r="V121" s="1"/>
  <c r="AC121" s="1"/>
  <c r="W121"/>
  <c r="I122"/>
  <c r="M122"/>
  <c r="V122" s="1"/>
  <c r="AC122" s="1"/>
  <c r="W122"/>
  <c r="I123"/>
  <c r="M123"/>
  <c r="V123" s="1"/>
  <c r="AC123" s="1"/>
  <c r="W123"/>
  <c r="I124"/>
  <c r="M124"/>
  <c r="V124"/>
  <c r="AC124" s="1"/>
  <c r="W124"/>
  <c r="I125"/>
  <c r="M125"/>
  <c r="V125" s="1"/>
  <c r="AC125" s="1"/>
  <c r="W125"/>
  <c r="I126"/>
  <c r="M126"/>
  <c r="V126" s="1"/>
  <c r="AC126" s="1"/>
  <c r="W126"/>
  <c r="I127"/>
  <c r="M127"/>
  <c r="V127" s="1"/>
  <c r="AC127" s="1"/>
  <c r="W127"/>
  <c r="I128"/>
  <c r="M128"/>
  <c r="V128"/>
  <c r="AC128" s="1"/>
  <c r="W128"/>
  <c r="I129"/>
  <c r="M129"/>
  <c r="V129" s="1"/>
  <c r="AC129" s="1"/>
  <c r="W129"/>
  <c r="I130"/>
  <c r="M130"/>
  <c r="V130" s="1"/>
  <c r="AC130" s="1"/>
  <c r="W130"/>
  <c r="I131"/>
  <c r="M131"/>
  <c r="V131" s="1"/>
  <c r="AC131" s="1"/>
  <c r="W131"/>
  <c r="I132"/>
  <c r="M132"/>
  <c r="V132"/>
  <c r="AC132" s="1"/>
  <c r="W132"/>
  <c r="I133"/>
  <c r="M133"/>
  <c r="V133" s="1"/>
  <c r="AC133" s="1"/>
  <c r="W133"/>
  <c r="I134"/>
  <c r="M134"/>
  <c r="V134" s="1"/>
  <c r="AC134" s="1"/>
  <c r="W134"/>
  <c r="I135"/>
  <c r="M135"/>
  <c r="V135" s="1"/>
  <c r="AC135" s="1"/>
  <c r="W135"/>
  <c r="I136"/>
  <c r="M136"/>
  <c r="V136"/>
  <c r="AC136" s="1"/>
  <c r="W136"/>
  <c r="I137"/>
  <c r="M137"/>
  <c r="V137" s="1"/>
  <c r="AC137" s="1"/>
  <c r="W137"/>
  <c r="F138"/>
  <c r="F145" s="1"/>
  <c r="J138"/>
  <c r="J145" s="1"/>
  <c r="N138"/>
  <c r="N145" s="1"/>
  <c r="R138"/>
  <c r="R145" s="1"/>
  <c r="Z138"/>
  <c r="Z145" s="1"/>
  <c r="I139"/>
  <c r="M139"/>
  <c r="V139" s="1"/>
  <c r="AC139" s="1"/>
  <c r="W139"/>
  <c r="F141"/>
  <c r="G141"/>
  <c r="H141"/>
  <c r="I141"/>
  <c r="J141"/>
  <c r="K141"/>
  <c r="L141"/>
  <c r="N141"/>
  <c r="O141"/>
  <c r="P141"/>
  <c r="Q141"/>
  <c r="R141"/>
  <c r="S141"/>
  <c r="T141"/>
  <c r="U141"/>
  <c r="X141"/>
  <c r="Y141"/>
  <c r="Z141"/>
  <c r="AA141"/>
  <c r="AB141"/>
  <c r="F142"/>
  <c r="G142"/>
  <c r="H142"/>
  <c r="I142"/>
  <c r="J142"/>
  <c r="K142"/>
  <c r="L142"/>
  <c r="M142"/>
  <c r="N142"/>
  <c r="O142"/>
  <c r="P142"/>
  <c r="Q142"/>
  <c r="R142"/>
  <c r="S142"/>
  <c r="T142"/>
  <c r="U142"/>
  <c r="X142"/>
  <c r="Y142"/>
  <c r="Z142"/>
  <c r="AA142"/>
  <c r="AB142"/>
  <c r="F143"/>
  <c r="G143"/>
  <c r="H143"/>
  <c r="I143"/>
  <c r="J143"/>
  <c r="K143"/>
  <c r="L143"/>
  <c r="M143"/>
  <c r="N143"/>
  <c r="O143"/>
  <c r="P143"/>
  <c r="Q143"/>
  <c r="R143"/>
  <c r="S143"/>
  <c r="T143"/>
  <c r="U143"/>
  <c r="X143"/>
  <c r="Y143"/>
  <c r="Z143"/>
  <c r="AA143"/>
  <c r="AB143"/>
  <c r="F144"/>
  <c r="G144"/>
  <c r="H144"/>
  <c r="I144"/>
  <c r="J144"/>
  <c r="K144"/>
  <c r="L144"/>
  <c r="M144"/>
  <c r="N144"/>
  <c r="O144"/>
  <c r="P144"/>
  <c r="Q144"/>
  <c r="R144"/>
  <c r="S144"/>
  <c r="T144"/>
  <c r="U144"/>
  <c r="X144"/>
  <c r="Y144"/>
  <c r="Z144"/>
  <c r="AA144"/>
  <c r="AB144"/>
  <c r="AD145"/>
  <c r="V141" l="1"/>
  <c r="AC14"/>
  <c r="V35"/>
  <c r="AC35" s="1"/>
  <c r="V142"/>
  <c r="AC10"/>
  <c r="AC142" s="1"/>
  <c r="M141"/>
  <c r="M35"/>
  <c r="M138" s="1"/>
  <c r="M145" s="1"/>
  <c r="W6"/>
  <c r="W138" s="1"/>
  <c r="W145" s="1"/>
  <c r="W144"/>
  <c r="V118"/>
  <c r="V58"/>
  <c r="AC36"/>
  <c r="V26"/>
  <c r="V75"/>
  <c r="V47"/>
  <c r="V7"/>
  <c r="V25" l="1"/>
  <c r="AC25" s="1"/>
  <c r="V144"/>
  <c r="AC26"/>
  <c r="AC75"/>
  <c r="V74"/>
  <c r="AC74" s="1"/>
  <c r="V117"/>
  <c r="AC117" s="1"/>
  <c r="AC118"/>
  <c r="AC141"/>
  <c r="AC7"/>
  <c r="AC143" s="1"/>
  <c r="V143"/>
  <c r="V6"/>
  <c r="AC47"/>
  <c r="V46"/>
  <c r="AC46" s="1"/>
  <c r="V57"/>
  <c r="AC57" s="1"/>
  <c r="AC58"/>
  <c r="AC6" l="1"/>
  <c r="V138"/>
  <c r="AC144"/>
  <c r="AC138" l="1"/>
  <c r="AC145" s="1"/>
  <c r="V145"/>
</calcChain>
</file>

<file path=xl/sharedStrings.xml><?xml version="1.0" encoding="utf-8"?>
<sst xmlns="http://schemas.openxmlformats.org/spreadsheetml/2006/main" count="550" uniqueCount="205">
  <si>
    <t>Nota: Componenta municipala nu a fost repartizata pe institutii de catre Directia Generala Finante in marime de 100% , vezi decizia Cosiliului mun.Chisinau privind aprobarea bugetului 2014 , anexa nr.9</t>
  </si>
  <si>
    <t>TOTAL general</t>
  </si>
  <si>
    <t>Total scoli primare</t>
  </si>
  <si>
    <t>Total scoli-gradinita</t>
  </si>
  <si>
    <t>Total gimnazii</t>
  </si>
  <si>
    <t>Total licee</t>
  </si>
  <si>
    <t>rom</t>
  </si>
  <si>
    <t>Chisinau</t>
  </si>
  <si>
    <t xml:space="preserve">Liceul Teoretic "Mihai Marinciuc" </t>
  </si>
  <si>
    <t>TOTAL                       123</t>
  </si>
  <si>
    <t>x</t>
  </si>
  <si>
    <t>Liceul Teoretic  ”Universul”</t>
  </si>
  <si>
    <t xml:space="preserve">Liceul Teoretic  ”Minerva” </t>
  </si>
  <si>
    <t xml:space="preserve">Liceul Teotetic  ”Mihai  Viteazul” </t>
  </si>
  <si>
    <t>Liceul Teoretic  ”Constantin Negruzzi”</t>
  </si>
  <si>
    <t>Liceul Teoretic  ”Ginta Latină”</t>
  </si>
  <si>
    <t xml:space="preserve">Liceul Teoretic  ”Onisifor  Ghibu” </t>
  </si>
  <si>
    <t xml:space="preserve">Liceul Teoretic  ”Liviu  Deleanu” </t>
  </si>
  <si>
    <t>Liceul Teoretic  ”Ștefan cel Mare”</t>
  </si>
  <si>
    <t xml:space="preserve">Liceul Teoretic  ”Alexandru  Ioan  Cuza” </t>
  </si>
  <si>
    <t>Școala – grădiniță  nr.152</t>
  </si>
  <si>
    <t xml:space="preserve">Liceul Teoretic  ”Traian” </t>
  </si>
  <si>
    <t xml:space="preserve">Liceul Teoretic  ”Tudor Vladimirescu” </t>
  </si>
  <si>
    <t xml:space="preserve">Liceul Teoretic  ”Liviu Rebreanu” </t>
  </si>
  <si>
    <t>Durlesti</t>
  </si>
  <si>
    <t>Liceul Teoretic  ”Hiperion”, or. Durlești</t>
  </si>
  <si>
    <t>Budesti</t>
  </si>
  <si>
    <t>Liceul Teoretic  ”Budești”, Budești</t>
  </si>
  <si>
    <t xml:space="preserve">Liceul Teoretic  ”Alexandr  Pușkin” </t>
  </si>
  <si>
    <t>Singera</t>
  </si>
  <si>
    <t>Liceul Teoretic  ”Alexandru cel Bun”, Singera</t>
  </si>
  <si>
    <t>Bacioi</t>
  </si>
  <si>
    <t xml:space="preserve">Liceul Teoretic  ”Grigore Vieru”, Bacioi  </t>
  </si>
  <si>
    <t>Bubuieci</t>
  </si>
  <si>
    <t xml:space="preserve">Liceul Teoretic  ”Toader Bubuiog”, Bubuieci </t>
  </si>
  <si>
    <t xml:space="preserve">Liceul Teoretic  „Spiru Haret” </t>
  </si>
  <si>
    <t>Instituțiile ce au trecut la autonomie financiară conform Deciziei CMC nr.3/11 din 02.04.2013</t>
  </si>
  <si>
    <t>DGETS- Cheltuieli  BAC</t>
  </si>
  <si>
    <t>Cruzesti</t>
  </si>
  <si>
    <t>Gimnaziul nr. 75</t>
  </si>
  <si>
    <t>Ciorescu</t>
  </si>
  <si>
    <t>Gimnaziul nr. 45</t>
  </si>
  <si>
    <t>Condrita</t>
  </si>
  <si>
    <t>Gimnaziul nr. 65</t>
  </si>
  <si>
    <t>Revaca</t>
  </si>
  <si>
    <t>Gimnaziul nr. 67  "Revaca"</t>
  </si>
  <si>
    <t>rus/rom</t>
  </si>
  <si>
    <t>Vadul lui Voda</t>
  </si>
  <si>
    <t>Liceul Teoretic "Ştefan Vodă"</t>
  </si>
  <si>
    <t>rom/rus</t>
  </si>
  <si>
    <t>Şcoala primară nr. 19</t>
  </si>
  <si>
    <t>Colonita</t>
  </si>
  <si>
    <t>Liceul Teoretic "Gheorghe.Ghimpu"</t>
  </si>
  <si>
    <t>Tohatin</t>
  </si>
  <si>
    <t>Gimnaziul nr. 74</t>
  </si>
  <si>
    <t>Stauceni</t>
  </si>
  <si>
    <t>Liceul Teoretic "Dragoş Vodă"</t>
  </si>
  <si>
    <t>Şcoala-grădiniţă "Ilie Fulga"</t>
  </si>
  <si>
    <t>Gratiesti</t>
  </si>
  <si>
    <t>Gimnaziul nr. 93 ”Hulboaca”</t>
  </si>
  <si>
    <t>Liceul Teoretic  Grătieşti</t>
  </si>
  <si>
    <t>Liceul Teoretic "Nicolae Bălcescu"</t>
  </si>
  <si>
    <t>Cricova</t>
  </si>
  <si>
    <t>Liceul Teoretic  "A.Mateevici"</t>
  </si>
  <si>
    <t>Codru</t>
  </si>
  <si>
    <t>Şcoala primară - grădiniță nr. 88</t>
  </si>
  <si>
    <t>rus</t>
  </si>
  <si>
    <t>Gimnaziul nr. 77</t>
  </si>
  <si>
    <t>Ghidighici</t>
  </si>
  <si>
    <t>Gimnaziul nr. 79</t>
  </si>
  <si>
    <t>Truseni</t>
  </si>
  <si>
    <t>Gimnaziul nr. 99</t>
  </si>
  <si>
    <t>Liceul Teoretic Truşeni</t>
  </si>
  <si>
    <t>Vatra</t>
  </si>
  <si>
    <t>Gimnaziul nr. 51</t>
  </si>
  <si>
    <t>Liceul Teoretic Durleşti</t>
  </si>
  <si>
    <t>Dobrogea</t>
  </si>
  <si>
    <t>Gimnaziul nr. 68  "Dobruja"</t>
  </si>
  <si>
    <t>Braila</t>
  </si>
  <si>
    <t>Gimnaziul nr. 102</t>
  </si>
  <si>
    <t>Şcoala-primară nr. 101</t>
  </si>
  <si>
    <t>Gimnaziul nr. 42</t>
  </si>
  <si>
    <t xml:space="preserve">Liceul Teoretic "Miguel de Cervantes" </t>
  </si>
  <si>
    <t>Liceul Teoretic "Anton Cehov"</t>
  </si>
  <si>
    <t>rus/evreesc</t>
  </si>
  <si>
    <t xml:space="preserve">Liceul Teoretic "Beniamin Zeev Herțli " </t>
  </si>
  <si>
    <t>Liceul Teoretic "Rambam" ORT</t>
  </si>
  <si>
    <t>Liceul Teoretic "Gaudeamus"</t>
  </si>
  <si>
    <t>Liceul Teoretic "Matei Basarab "</t>
  </si>
  <si>
    <t>Liceul  teatral  orăsenesc</t>
  </si>
  <si>
    <t>rus/ucrain.</t>
  </si>
  <si>
    <t xml:space="preserve">Liceul Teoretic "Mihail Koțiubinski " </t>
  </si>
  <si>
    <t xml:space="preserve">Liceul Teoretic "Dimitrie Cantemir"   </t>
  </si>
  <si>
    <t xml:space="preserve">Liceul Teoretic "Antioh Cantemir"  </t>
  </si>
  <si>
    <t>Liceul Teoretic "Vasile Alecsandri"</t>
  </si>
  <si>
    <t>Liceul Teoretic "Ion Creangă"</t>
  </si>
  <si>
    <t xml:space="preserve">Liceul Teoretic "Mihail Kogălniceanu"  </t>
  </si>
  <si>
    <t xml:space="preserve">Liceul Teoretic "Dante Alighieri"  </t>
  </si>
  <si>
    <t>Liceul Teoretic "Mircea Eliade"</t>
  </si>
  <si>
    <t>Liceul Teoretic "Gheorghe Asachi "</t>
  </si>
  <si>
    <t>DGETS mun. Chisinau                     41</t>
  </si>
  <si>
    <t xml:space="preserve">Liceul Teoretic "Mihail Lomonosov" </t>
  </si>
  <si>
    <t xml:space="preserve">Liceul Teoretic "Mihail Sadoveanu" </t>
  </si>
  <si>
    <t xml:space="preserve">Liceul Teoretic "George Meniuc" </t>
  </si>
  <si>
    <t>rus/bulgar</t>
  </si>
  <si>
    <t xml:space="preserve">Liceul Teoretic bulgar "Vasil Levski" </t>
  </si>
  <si>
    <t xml:space="preserve">Liceul Teoretic "George  Călinescu" </t>
  </si>
  <si>
    <t xml:space="preserve">Liceul Teoretic "Nicolae Milescu-Spătarul" </t>
  </si>
  <si>
    <t xml:space="preserve">Liceul Teoretic "Alecu Russo" </t>
  </si>
  <si>
    <t xml:space="preserve">Liceul Teoretic "Kiril şi Metodiu" </t>
  </si>
  <si>
    <t xml:space="preserve">Liceul Teoretic "Academia copiilor" </t>
  </si>
  <si>
    <t xml:space="preserve">Liceul Teoretic "Lucian Blaga" </t>
  </si>
  <si>
    <t xml:space="preserve">Liceul Teoretic "Natalia Gheorghiu" </t>
  </si>
  <si>
    <t xml:space="preserve">Liceul Teoretic experimental  "Waldorf" </t>
  </si>
  <si>
    <t xml:space="preserve">Gimnaziul nr. 33 </t>
  </si>
  <si>
    <t xml:space="preserve">Gimnaziul nr. 8 </t>
  </si>
  <si>
    <t>Gimnaziul cu profil teatral "Ion Luca Caragiale"</t>
  </si>
  <si>
    <t>Şcoala-gradiniţă nr. 199</t>
  </si>
  <si>
    <t>DETS   a sectorului Rîşcani                          16</t>
  </si>
  <si>
    <t>Liceul cu profil sportiv nr. 2</t>
  </si>
  <si>
    <t>Liceul Teoretic cu profil de arte "Mihail Berezovschi"</t>
  </si>
  <si>
    <t>Liceul Teoretic "Petru Zadnipru"</t>
  </si>
  <si>
    <t>Liceul Teoretic "Olimp"</t>
  </si>
  <si>
    <t>Liceul Teoretic "Dacia"</t>
  </si>
  <si>
    <t>Gimnaziul nr. 35</t>
  </si>
  <si>
    <t>Şcoala primară nr. 95</t>
  </si>
  <si>
    <t>Şcoala primară nr. 83 "Grigore Vieru"</t>
  </si>
  <si>
    <t>Şcoala primară nr. 82</t>
  </si>
  <si>
    <t>Şcoala primară nr. 12 "Anatol Popovici"</t>
  </si>
  <si>
    <t>DETS a sectorului  Ciocana                       10</t>
  </si>
  <si>
    <t xml:space="preserve">DETS -     Mijloace pentru elevii din penitenciare </t>
  </si>
  <si>
    <t>Liceul seral nr.1 *</t>
  </si>
  <si>
    <t>Liceul Teoretic ”Vasile Lupu”</t>
  </si>
  <si>
    <t>Liceul Teoretic ”Nicolae Sulac”*</t>
  </si>
  <si>
    <t>Liceul Teoretic ”Constantin Sibirskii”</t>
  </si>
  <si>
    <t>Liceul Teoretic ”Titu Maiorescu”</t>
  </si>
  <si>
    <t>Gimnaziul nr. 53 </t>
  </si>
  <si>
    <t>Gimnaziul nr. 41</t>
  </si>
  <si>
    <t>Gimnaziul nr. 7</t>
  </si>
  <si>
    <t>Şcoala-grădiniţă nr. 226</t>
  </si>
  <si>
    <t>DETS a sectorului Centru                         9</t>
  </si>
  <si>
    <t>Liceul Teoretic "Vasile Vasilachi"</t>
  </si>
  <si>
    <t>Liceul Teoretic  "Petru Rareş"</t>
  </si>
  <si>
    <t>Liceul Teoretic "Natalia Dadiani"</t>
  </si>
  <si>
    <t>Liceul Teoretic  "Nicolai Gogol"</t>
  </si>
  <si>
    <t>Liceul Teoretic "Neciui Leviţki"</t>
  </si>
  <si>
    <t>Liceul Teoretic ”Doina și Ion Aldea - Teodorovici”</t>
  </si>
  <si>
    <t>Gimnaziul nr. 86</t>
  </si>
  <si>
    <t>Gimnaziul nr. 5</t>
  </si>
  <si>
    <t>Şcoala primară nr. 91 ”Antonin Ursu”</t>
  </si>
  <si>
    <t>DETS a sectorului Buiucani                    9</t>
  </si>
  <si>
    <t>Liceul Teoretic ”Pro Succes”</t>
  </si>
  <si>
    <t>Liceul sportiv nr. 3</t>
  </si>
  <si>
    <t>Liceul seral nr. 2</t>
  </si>
  <si>
    <t>Liceul Teoretic "Mihai Grecu"</t>
  </si>
  <si>
    <t>Liceul Teoretic "Petru Movilă"</t>
  </si>
  <si>
    <t>Liceul Teoretic "Bogdan Petriceicu Haşdeu"</t>
  </si>
  <si>
    <t>Liceul Teoretic "Mircea cel Bătrîn"</t>
  </si>
  <si>
    <t>Liceul Teoretic "Elena Alistar"</t>
  </si>
  <si>
    <t>Liceul Teoretic "Iulia Hasdeu"</t>
  </si>
  <si>
    <t>Liceul Teoretic "Nicolae Iorga"</t>
  </si>
  <si>
    <t>Liceul Teoretic "Mihai Eminescu"</t>
  </si>
  <si>
    <t>Gimnaziul nr. 49</t>
  </si>
  <si>
    <t>Gimnaziul nr. 31</t>
  </si>
  <si>
    <t>rum</t>
  </si>
  <si>
    <t>Gimnaziul "Nicolae Costin"</t>
  </si>
  <si>
    <t>Gimnaziul "Galata"</t>
  </si>
  <si>
    <t>Şcoala - grădiniţă nr. 124</t>
  </si>
  <si>
    <t>Şcoala - grădiniţă nr. 120</t>
  </si>
  <si>
    <t>Şcoala - grădiniţă nr. 90</t>
  </si>
  <si>
    <t>DETS sectorului Botanica                   18</t>
  </si>
  <si>
    <t>29=22+23</t>
  </si>
  <si>
    <t>22=11+13+21</t>
  </si>
  <si>
    <t>Alte venituri</t>
  </si>
  <si>
    <t>grupe pregătitoare</t>
  </si>
  <si>
    <t>p/u studierea limbilor minorităţilor</t>
  </si>
  <si>
    <t xml:space="preserve">Pentru zona de securitate </t>
  </si>
  <si>
    <t>Alimentaţia  elevilor    cl.I-IV</t>
  </si>
  <si>
    <t>Total (mii lei)</t>
  </si>
  <si>
    <t>Mijloace nedistribuite</t>
  </si>
  <si>
    <t>Altele</t>
  </si>
  <si>
    <t>Procurări</t>
  </si>
  <si>
    <t>Reparații</t>
  </si>
  <si>
    <t>Acoperirea deficitului bugetar</t>
  </si>
  <si>
    <t>Cazarea în cămin</t>
  </si>
  <si>
    <t>Transportarea elevilor</t>
  </si>
  <si>
    <t>din care repartizat februarie 2014</t>
  </si>
  <si>
    <t>Deficitul bugetar estimat (mii lei)</t>
  </si>
  <si>
    <t>Fondul p/u ed.incluzivă                    (mii lei)</t>
  </si>
  <si>
    <t>Bugetul total al şcolii           (mii lei)</t>
  </si>
  <si>
    <t xml:space="preserve">Finanţarea în afara formulei </t>
  </si>
  <si>
    <t>Bugetul calculat pe bază de formulă, plus componenta raională și alocatiile pentru ed.incluzivă        (mii lei)</t>
  </si>
  <si>
    <t>Repartiza   rea mijl.financiare din fondul pentru ed.incluzivă (mii lei)</t>
  </si>
  <si>
    <t xml:space="preserve">                                                         Componenta raionala</t>
  </si>
  <si>
    <t>Bugetul calculat în bază de formulă (mii lei)</t>
  </si>
  <si>
    <r>
      <t xml:space="preserve">Numar de elevi ponderați, </t>
    </r>
    <r>
      <rPr>
        <b/>
        <sz val="10"/>
        <color indexed="10"/>
        <rFont val="Times New Roman"/>
        <family val="1"/>
      </rPr>
      <t>01.10.2013</t>
    </r>
  </si>
  <si>
    <r>
      <t xml:space="preserve">Total nr.efectiv de elevi  la </t>
    </r>
    <r>
      <rPr>
        <b/>
        <sz val="10"/>
        <color indexed="10"/>
        <rFont val="Times New Roman"/>
        <family val="1"/>
      </rPr>
      <t>01.10.2013</t>
    </r>
  </si>
  <si>
    <t>Nr. efectiv  de elevi cl X-XII</t>
  </si>
  <si>
    <t>Nr. efectiv  de elevi        cl  V-IX</t>
  </si>
  <si>
    <t>Nr. efectiv  de elevi        cl  I-IV</t>
  </si>
  <si>
    <t>Limba de predare</t>
  </si>
  <si>
    <t>Tip instituţie</t>
  </si>
  <si>
    <t>Localitatea</t>
  </si>
  <si>
    <t xml:space="preserve">Denumirea instituţiei </t>
  </si>
  <si>
    <t xml:space="preserve">Mun. Chisinau                                          Informație privind calcularea  bugetului instituțiilor de învățămînt pentru a.2014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</si>
</sst>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&quot; &quot;#,##0.00&quot;    &quot;;&quot;-&quot;#,##0.00&quot;    &quot;;&quot; -&quot;#&quot;    &quot;;&quot; &quot;@&quot; &quot;"/>
    <numFmt numFmtId="167" formatCode="#,##0.00&quot; &quot;[$руб.-419];[Red]&quot;-&quot;#,##0.00&quot; &quot;[$руб.-419]"/>
  </numFmts>
  <fonts count="30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Arial"/>
      <family val="2"/>
    </font>
    <font>
      <sz val="11"/>
      <name val="Times New Roman"/>
      <family val="1"/>
      <charset val="204"/>
    </font>
    <font>
      <b/>
      <sz val="10"/>
      <name val="Arial"/>
      <family val="2"/>
    </font>
    <font>
      <b/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0"/>
      <color indexed="8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b/>
      <sz val="8"/>
      <name val="Times New Roman"/>
      <family val="1"/>
    </font>
    <font>
      <b/>
      <sz val="8"/>
      <name val="Arial"/>
      <family val="2"/>
      <charset val="204"/>
    </font>
    <font>
      <b/>
      <sz val="10"/>
      <color indexed="10"/>
      <name val="Times New Roman"/>
      <family val="1"/>
    </font>
    <font>
      <sz val="11"/>
      <color indexed="8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sz val="11"/>
      <color indexed="8"/>
      <name val="Calibri"/>
      <family val="2"/>
    </font>
    <font>
      <b/>
      <i/>
      <u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Border="0" applyProtection="0"/>
    <xf numFmtId="166" fontId="25" fillId="0" borderId="0" applyFont="0" applyBorder="0" applyProtection="0"/>
    <xf numFmtId="0" fontId="26" fillId="0" borderId="0" applyNumberFormat="0" applyBorder="0" applyProtection="0">
      <alignment horizontal="center"/>
    </xf>
    <xf numFmtId="0" fontId="26" fillId="0" borderId="0" applyNumberFormat="0" applyBorder="0" applyProtection="0">
      <alignment horizontal="center" textRotation="90"/>
    </xf>
    <xf numFmtId="0" fontId="1" fillId="0" borderId="0" applyNumberFormat="0" applyBorder="0" applyProtection="0"/>
    <xf numFmtId="0" fontId="28" fillId="0" borderId="0" applyNumberFormat="0" applyBorder="0" applyProtection="0"/>
    <xf numFmtId="167" fontId="28" fillId="0" borderId="0" applyBorder="0" applyProtection="0"/>
    <xf numFmtId="0" fontId="1" fillId="0" borderId="0" applyNumberFormat="0" applyBorder="0" applyProtection="0"/>
    <xf numFmtId="0" fontId="29" fillId="0" borderId="0"/>
  </cellStyleXfs>
  <cellXfs count="424">
    <xf numFmtId="0" fontId="0" fillId="0" borderId="0" xfId="0"/>
    <xf numFmtId="164" fontId="2" fillId="0" borderId="1" xfId="1" applyNumberFormat="1" applyFont="1" applyFill="1" applyBorder="1" applyAlignment="1">
      <alignment wrapText="1"/>
    </xf>
    <xf numFmtId="2" fontId="3" fillId="2" borderId="2" xfId="1" applyNumberFormat="1" applyFont="1" applyFill="1" applyBorder="1" applyAlignment="1">
      <alignment horizontal="right"/>
    </xf>
    <xf numFmtId="2" fontId="3" fillId="2" borderId="3" xfId="1" applyNumberFormat="1" applyFont="1" applyFill="1" applyBorder="1" applyAlignment="1"/>
    <xf numFmtId="2" fontId="3" fillId="2" borderId="4" xfId="1" applyNumberFormat="1" applyFont="1" applyFill="1" applyBorder="1" applyAlignment="1">
      <alignment horizontal="center"/>
    </xf>
    <xf numFmtId="2" fontId="3" fillId="2" borderId="5" xfId="1" applyNumberFormat="1" applyFont="1" applyFill="1" applyBorder="1" applyAlignment="1">
      <alignment horizontal="center"/>
    </xf>
    <xf numFmtId="2" fontId="3" fillId="2" borderId="6" xfId="1" applyNumberFormat="1" applyFont="1" applyFill="1" applyBorder="1" applyAlignment="1">
      <alignment horizontal="center"/>
    </xf>
    <xf numFmtId="2" fontId="3" fillId="2" borderId="3" xfId="1" applyNumberFormat="1" applyFont="1" applyFill="1" applyBorder="1" applyAlignment="1">
      <alignment horizontal="center"/>
    </xf>
    <xf numFmtId="1" fontId="3" fillId="2" borderId="7" xfId="1" applyNumberFormat="1" applyFont="1" applyFill="1" applyBorder="1" applyAlignment="1">
      <alignment horizontal="center"/>
    </xf>
    <xf numFmtId="1" fontId="3" fillId="2" borderId="8" xfId="1" applyNumberFormat="1" applyFont="1" applyFill="1" applyBorder="1" applyAlignment="1">
      <alignment horizontal="center"/>
    </xf>
    <xf numFmtId="2" fontId="3" fillId="2" borderId="9" xfId="1" applyNumberFormat="1" applyFont="1" applyFill="1" applyBorder="1" applyAlignment="1">
      <alignment horizontal="center"/>
    </xf>
    <xf numFmtId="2" fontId="3" fillId="2" borderId="7" xfId="1" applyNumberFormat="1" applyFont="1" applyFill="1" applyBorder="1" applyAlignment="1">
      <alignment horizontal="center"/>
    </xf>
    <xf numFmtId="2" fontId="4" fillId="2" borderId="3" xfId="1" applyNumberFormat="1" applyFont="1" applyFill="1" applyBorder="1" applyAlignment="1">
      <alignment horizontal="center"/>
    </xf>
    <xf numFmtId="1" fontId="3" fillId="2" borderId="4" xfId="1" applyNumberFormat="1" applyFont="1" applyFill="1" applyBorder="1" applyAlignment="1">
      <alignment horizontal="center"/>
    </xf>
    <xf numFmtId="1" fontId="3" fillId="2" borderId="5" xfId="1" applyNumberFormat="1" applyFont="1" applyFill="1" applyBorder="1" applyAlignment="1">
      <alignment horizontal="center"/>
    </xf>
    <xf numFmtId="3" fontId="5" fillId="2" borderId="5" xfId="1" applyNumberFormat="1" applyFont="1" applyFill="1" applyBorder="1"/>
    <xf numFmtId="3" fontId="4" fillId="2" borderId="5" xfId="1" applyNumberFormat="1" applyFont="1" applyFill="1" applyBorder="1"/>
    <xf numFmtId="164" fontId="3" fillId="2" borderId="9" xfId="0" applyNumberFormat="1" applyFont="1" applyFill="1" applyBorder="1" applyAlignment="1">
      <alignment horizontal="left"/>
    </xf>
    <xf numFmtId="1" fontId="6" fillId="0" borderId="10" xfId="0" applyNumberFormat="1" applyFont="1" applyFill="1" applyBorder="1"/>
    <xf numFmtId="164" fontId="7" fillId="0" borderId="11" xfId="0" applyNumberFormat="1" applyFont="1" applyBorder="1" applyAlignment="1">
      <alignment horizontal="right"/>
    </xf>
    <xf numFmtId="164" fontId="8" fillId="3" borderId="12" xfId="1" applyNumberFormat="1" applyFont="1" applyFill="1" applyBorder="1" applyAlignment="1"/>
    <xf numFmtId="164" fontId="8" fillId="3" borderId="13" xfId="1" applyNumberFormat="1" applyFont="1" applyFill="1" applyBorder="1" applyAlignment="1">
      <alignment horizontal="right"/>
    </xf>
    <xf numFmtId="164" fontId="8" fillId="3" borderId="14" xfId="1" applyNumberFormat="1" applyFont="1" applyFill="1" applyBorder="1" applyAlignment="1">
      <alignment horizontal="right"/>
    </xf>
    <xf numFmtId="164" fontId="8" fillId="3" borderId="11" xfId="1" applyNumberFormat="1" applyFont="1" applyFill="1" applyBorder="1" applyAlignment="1">
      <alignment horizontal="right"/>
    </xf>
    <xf numFmtId="164" fontId="8" fillId="3" borderId="12" xfId="1" applyNumberFormat="1" applyFont="1" applyFill="1" applyBorder="1" applyAlignment="1">
      <alignment horizontal="right"/>
    </xf>
    <xf numFmtId="164" fontId="8" fillId="3" borderId="15" xfId="1" applyNumberFormat="1" applyFont="1" applyFill="1" applyBorder="1" applyAlignment="1">
      <alignment horizontal="right"/>
    </xf>
    <xf numFmtId="164" fontId="8" fillId="3" borderId="16" xfId="1" applyNumberFormat="1" applyFont="1" applyFill="1" applyBorder="1" applyAlignment="1">
      <alignment horizontal="right"/>
    </xf>
    <xf numFmtId="164" fontId="8" fillId="3" borderId="17" xfId="1" applyNumberFormat="1" applyFont="1" applyFill="1" applyBorder="1" applyAlignment="1">
      <alignment horizontal="right"/>
    </xf>
    <xf numFmtId="164" fontId="9" fillId="3" borderId="12" xfId="1" applyNumberFormat="1" applyFont="1" applyFill="1" applyBorder="1" applyAlignment="1">
      <alignment horizontal="right"/>
    </xf>
    <xf numFmtId="1" fontId="8" fillId="3" borderId="13" xfId="1" applyNumberFormat="1" applyFont="1" applyFill="1" applyBorder="1" applyAlignment="1">
      <alignment horizontal="right"/>
    </xf>
    <xf numFmtId="1" fontId="8" fillId="3" borderId="14" xfId="1" applyNumberFormat="1" applyFont="1" applyFill="1" applyBorder="1" applyAlignment="1">
      <alignment horizontal="right"/>
    </xf>
    <xf numFmtId="3" fontId="7" fillId="0" borderId="14" xfId="1" applyNumberFormat="1" applyFont="1" applyBorder="1"/>
    <xf numFmtId="3" fontId="7" fillId="3" borderId="14" xfId="1" applyNumberFormat="1" applyFont="1" applyFill="1" applyBorder="1"/>
    <xf numFmtId="164" fontId="8" fillId="0" borderId="14" xfId="1" applyNumberFormat="1" applyFont="1" applyFill="1" applyBorder="1"/>
    <xf numFmtId="164" fontId="7" fillId="0" borderId="18" xfId="0" applyNumberFormat="1" applyFont="1" applyBorder="1" applyAlignment="1">
      <alignment horizontal="right"/>
    </xf>
    <xf numFmtId="164" fontId="8" fillId="3" borderId="19" xfId="1" applyNumberFormat="1" applyFont="1" applyFill="1" applyBorder="1" applyAlignment="1"/>
    <xf numFmtId="164" fontId="8" fillId="3" borderId="10" xfId="1" applyNumberFormat="1" applyFont="1" applyFill="1" applyBorder="1" applyAlignment="1">
      <alignment horizontal="right"/>
    </xf>
    <xf numFmtId="164" fontId="8" fillId="3" borderId="1" xfId="1" applyNumberFormat="1" applyFont="1" applyFill="1" applyBorder="1" applyAlignment="1">
      <alignment horizontal="right"/>
    </xf>
    <xf numFmtId="164" fontId="8" fillId="3" borderId="18" xfId="1" applyNumberFormat="1" applyFont="1" applyFill="1" applyBorder="1" applyAlignment="1">
      <alignment horizontal="right"/>
    </xf>
    <xf numFmtId="164" fontId="8" fillId="3" borderId="19" xfId="1" applyNumberFormat="1" applyFont="1" applyFill="1" applyBorder="1" applyAlignment="1">
      <alignment horizontal="right"/>
    </xf>
    <xf numFmtId="164" fontId="8" fillId="3" borderId="20" xfId="1" applyNumberFormat="1" applyFont="1" applyFill="1" applyBorder="1" applyAlignment="1">
      <alignment horizontal="right"/>
    </xf>
    <xf numFmtId="164" fontId="8" fillId="3" borderId="21" xfId="1" applyNumberFormat="1" applyFont="1" applyFill="1" applyBorder="1" applyAlignment="1">
      <alignment horizontal="right"/>
    </xf>
    <xf numFmtId="164" fontId="8" fillId="3" borderId="22" xfId="1" applyNumberFormat="1" applyFont="1" applyFill="1" applyBorder="1" applyAlignment="1">
      <alignment horizontal="right"/>
    </xf>
    <xf numFmtId="164" fontId="9" fillId="3" borderId="19" xfId="1" applyNumberFormat="1" applyFont="1" applyFill="1" applyBorder="1" applyAlignment="1">
      <alignment horizontal="right"/>
    </xf>
    <xf numFmtId="1" fontId="8" fillId="3" borderId="10" xfId="1" applyNumberFormat="1" applyFont="1" applyFill="1" applyBorder="1" applyAlignment="1">
      <alignment horizontal="right"/>
    </xf>
    <xf numFmtId="1" fontId="8" fillId="3" borderId="1" xfId="1" applyNumberFormat="1" applyFont="1" applyFill="1" applyBorder="1" applyAlignment="1">
      <alignment horizontal="right"/>
    </xf>
    <xf numFmtId="3" fontId="7" fillId="0" borderId="1" xfId="1" applyNumberFormat="1" applyFont="1" applyBorder="1"/>
    <xf numFmtId="3" fontId="7" fillId="3" borderId="1" xfId="1" applyNumberFormat="1" applyFont="1" applyFill="1" applyBorder="1"/>
    <xf numFmtId="164" fontId="8" fillId="0" borderId="1" xfId="1" applyNumberFormat="1" applyFont="1" applyFill="1" applyBorder="1"/>
    <xf numFmtId="3" fontId="9" fillId="0" borderId="1" xfId="1" applyNumberFormat="1" applyFont="1" applyBorder="1"/>
    <xf numFmtId="3" fontId="9" fillId="3" borderId="1" xfId="1" applyNumberFormat="1" applyFont="1" applyFill="1" applyBorder="1"/>
    <xf numFmtId="0" fontId="0" fillId="0" borderId="18" xfId="0" applyBorder="1"/>
    <xf numFmtId="164" fontId="10" fillId="3" borderId="19" xfId="1" applyNumberFormat="1" applyFont="1" applyFill="1" applyBorder="1" applyAlignment="1"/>
    <xf numFmtId="0" fontId="0" fillId="0" borderId="10" xfId="0" applyBorder="1"/>
    <xf numFmtId="0" fontId="0" fillId="0" borderId="1" xfId="0" applyBorder="1"/>
    <xf numFmtId="164" fontId="6" fillId="3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3" fontId="11" fillId="0" borderId="23" xfId="1" applyNumberFormat="1" applyFont="1" applyFill="1" applyBorder="1"/>
    <xf numFmtId="3" fontId="12" fillId="0" borderId="24" xfId="1" applyNumberFormat="1" applyFont="1" applyFill="1" applyBorder="1"/>
    <xf numFmtId="0" fontId="0" fillId="0" borderId="20" xfId="0" applyBorder="1"/>
    <xf numFmtId="0" fontId="0" fillId="0" borderId="21" xfId="0" applyBorder="1"/>
    <xf numFmtId="3" fontId="11" fillId="0" borderId="25" xfId="1" applyNumberFormat="1" applyFont="1" applyFill="1" applyBorder="1"/>
    <xf numFmtId="164" fontId="2" fillId="0" borderId="19" xfId="0" applyNumberFormat="1" applyFont="1" applyBorder="1" applyAlignment="1">
      <alignment horizontal="center"/>
    </xf>
    <xf numFmtId="1" fontId="6" fillId="0" borderId="20" xfId="0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3" fontId="13" fillId="0" borderId="1" xfId="1" applyNumberFormat="1" applyFont="1" applyBorder="1"/>
    <xf numFmtId="3" fontId="13" fillId="3" borderId="1" xfId="1" applyNumberFormat="1" applyFont="1" applyFill="1" applyBorder="1"/>
    <xf numFmtId="164" fontId="6" fillId="0" borderId="1" xfId="1" applyNumberFormat="1" applyFont="1" applyFill="1" applyBorder="1"/>
    <xf numFmtId="0" fontId="0" fillId="0" borderId="23" xfId="0" applyBorder="1"/>
    <xf numFmtId="2" fontId="9" fillId="3" borderId="24" xfId="1" applyNumberFormat="1" applyFont="1" applyFill="1" applyBorder="1" applyAlignment="1"/>
    <xf numFmtId="2" fontId="13" fillId="0" borderId="26" xfId="0" applyNumberFormat="1" applyFont="1" applyBorder="1"/>
    <xf numFmtId="2" fontId="13" fillId="0" borderId="27" xfId="0" applyNumberFormat="1" applyFont="1" applyBorder="1"/>
    <xf numFmtId="2" fontId="13" fillId="3" borderId="27" xfId="0" applyNumberFormat="1" applyFont="1" applyFill="1" applyBorder="1" applyAlignment="1">
      <alignment horizontal="center"/>
    </xf>
    <xf numFmtId="2" fontId="13" fillId="0" borderId="27" xfId="0" applyNumberFormat="1" applyFont="1" applyFill="1" applyBorder="1" applyAlignment="1">
      <alignment horizontal="center"/>
    </xf>
    <xf numFmtId="2" fontId="13" fillId="0" borderId="23" xfId="1" applyNumberFormat="1" applyFont="1" applyFill="1" applyBorder="1"/>
    <xf numFmtId="2" fontId="9" fillId="0" borderId="24" xfId="1" applyNumberFormat="1" applyFont="1" applyFill="1" applyBorder="1"/>
    <xf numFmtId="2" fontId="13" fillId="0" borderId="28" xfId="0" applyNumberFormat="1" applyFont="1" applyBorder="1"/>
    <xf numFmtId="2" fontId="13" fillId="0" borderId="29" xfId="0" applyNumberFormat="1" applyFont="1" applyBorder="1"/>
    <xf numFmtId="2" fontId="13" fillId="0" borderId="27" xfId="0" applyNumberFormat="1" applyFont="1" applyBorder="1" applyAlignment="1">
      <alignment horizontal="right"/>
    </xf>
    <xf numFmtId="2" fontId="13" fillId="0" borderId="25" xfId="1" applyNumberFormat="1" applyFont="1" applyFill="1" applyBorder="1" applyAlignment="1">
      <alignment horizontal="right"/>
    </xf>
    <xf numFmtId="2" fontId="13" fillId="0" borderId="28" xfId="0" applyNumberFormat="1" applyFont="1" applyBorder="1" applyAlignment="1">
      <alignment horizontal="right"/>
    </xf>
    <xf numFmtId="2" fontId="9" fillId="0" borderId="24" xfId="0" applyNumberFormat="1" applyFont="1" applyBorder="1" applyAlignment="1">
      <alignment horizontal="right"/>
    </xf>
    <xf numFmtId="1" fontId="13" fillId="3" borderId="26" xfId="1" applyNumberFormat="1" applyFont="1" applyFill="1" applyBorder="1" applyAlignment="1">
      <alignment horizontal="right"/>
    </xf>
    <xf numFmtId="1" fontId="13" fillId="3" borderId="27" xfId="1" applyNumberFormat="1" applyFont="1" applyFill="1" applyBorder="1" applyAlignment="1">
      <alignment horizontal="right"/>
    </xf>
    <xf numFmtId="1" fontId="6" fillId="3" borderId="27" xfId="1" applyNumberFormat="1" applyFont="1" applyFill="1" applyBorder="1" applyAlignment="1">
      <alignment horizontal="center"/>
    </xf>
    <xf numFmtId="3" fontId="13" fillId="0" borderId="27" xfId="1" applyNumberFormat="1" applyFont="1" applyBorder="1"/>
    <xf numFmtId="3" fontId="13" fillId="3" borderId="27" xfId="1" applyNumberFormat="1" applyFont="1" applyFill="1" applyBorder="1"/>
    <xf numFmtId="164" fontId="14" fillId="0" borderId="27" xfId="1" applyNumberFormat="1" applyFont="1" applyFill="1" applyBorder="1"/>
    <xf numFmtId="1" fontId="6" fillId="0" borderId="27" xfId="0" applyNumberFormat="1" applyFont="1" applyFill="1" applyBorder="1"/>
    <xf numFmtId="2" fontId="2" fillId="4" borderId="2" xfId="0" applyNumberFormat="1" applyFont="1" applyFill="1" applyBorder="1" applyAlignment="1">
      <alignment horizontal="right"/>
    </xf>
    <xf numFmtId="2" fontId="10" fillId="4" borderId="3" xfId="1" applyNumberFormat="1" applyFont="1" applyFill="1" applyBorder="1" applyAlignment="1"/>
    <xf numFmtId="2" fontId="10" fillId="4" borderId="4" xfId="1" applyNumberFormat="1" applyFont="1" applyFill="1" applyBorder="1" applyAlignment="1">
      <alignment horizontal="right"/>
    </xf>
    <xf numFmtId="2" fontId="10" fillId="4" borderId="5" xfId="1" applyNumberFormat="1" applyFont="1" applyFill="1" applyBorder="1" applyAlignment="1">
      <alignment horizontal="right"/>
    </xf>
    <xf numFmtId="2" fontId="10" fillId="4" borderId="6" xfId="1" applyNumberFormat="1" applyFont="1" applyFill="1" applyBorder="1" applyAlignment="1">
      <alignment horizontal="right"/>
    </xf>
    <xf numFmtId="2" fontId="10" fillId="4" borderId="3" xfId="1" applyNumberFormat="1" applyFont="1" applyFill="1" applyBorder="1" applyAlignment="1">
      <alignment horizontal="right"/>
    </xf>
    <xf numFmtId="2" fontId="10" fillId="4" borderId="7" xfId="1" applyNumberFormat="1" applyFont="1" applyFill="1" applyBorder="1" applyAlignment="1">
      <alignment horizontal="right"/>
    </xf>
    <xf numFmtId="2" fontId="10" fillId="4" borderId="8" xfId="1" applyNumberFormat="1" applyFont="1" applyFill="1" applyBorder="1" applyAlignment="1">
      <alignment horizontal="right"/>
    </xf>
    <xf numFmtId="2" fontId="10" fillId="4" borderId="9" xfId="1" applyNumberFormat="1" applyFont="1" applyFill="1" applyBorder="1" applyAlignment="1">
      <alignment horizontal="right"/>
    </xf>
    <xf numFmtId="2" fontId="2" fillId="4" borderId="3" xfId="1" applyNumberFormat="1" applyFont="1" applyFill="1" applyBorder="1" applyAlignment="1">
      <alignment horizontal="right"/>
    </xf>
    <xf numFmtId="1" fontId="10" fillId="4" borderId="4" xfId="1" applyNumberFormat="1" applyFont="1" applyFill="1" applyBorder="1" applyAlignment="1">
      <alignment horizontal="right"/>
    </xf>
    <xf numFmtId="1" fontId="10" fillId="4" borderId="5" xfId="1" applyNumberFormat="1" applyFont="1" applyFill="1" applyBorder="1" applyAlignment="1">
      <alignment horizontal="right"/>
    </xf>
    <xf numFmtId="2" fontId="6" fillId="4" borderId="5" xfId="1" applyNumberFormat="1" applyFont="1" applyFill="1" applyBorder="1" applyAlignment="1">
      <alignment horizontal="right"/>
    </xf>
    <xf numFmtId="2" fontId="10" fillId="4" borderId="5" xfId="0" applyNumberFormat="1" applyFont="1" applyFill="1" applyBorder="1" applyAlignment="1">
      <alignment horizontal="left"/>
    </xf>
    <xf numFmtId="164" fontId="6" fillId="0" borderId="9" xfId="0" applyNumberFormat="1" applyFont="1" applyFill="1" applyBorder="1" applyAlignment="1">
      <alignment horizontal="left"/>
    </xf>
    <xf numFmtId="0" fontId="9" fillId="0" borderId="11" xfId="0" applyFont="1" applyBorder="1" applyAlignment="1">
      <alignment horizontal="right"/>
    </xf>
    <xf numFmtId="164" fontId="9" fillId="3" borderId="12" xfId="1" applyNumberFormat="1" applyFont="1" applyFill="1" applyBorder="1" applyAlignment="1"/>
    <xf numFmtId="164" fontId="13" fillId="0" borderId="13" xfId="0" applyNumberFormat="1" applyFont="1" applyBorder="1" applyAlignment="1">
      <alignment horizontal="right"/>
    </xf>
    <xf numFmtId="164" fontId="13" fillId="0" borderId="14" xfId="0" applyNumberFormat="1" applyFont="1" applyBorder="1" applyAlignment="1">
      <alignment horizontal="right"/>
    </xf>
    <xf numFmtId="164" fontId="13" fillId="3" borderId="14" xfId="0" applyNumberFormat="1" applyFont="1" applyFill="1" applyBorder="1" applyAlignment="1">
      <alignment horizontal="right"/>
    </xf>
    <xf numFmtId="164" fontId="13" fillId="0" borderId="14" xfId="0" applyNumberFormat="1" applyFont="1" applyFill="1" applyBorder="1" applyAlignment="1">
      <alignment horizontal="right"/>
    </xf>
    <xf numFmtId="164" fontId="13" fillId="0" borderId="30" xfId="1" applyNumberFormat="1" applyFont="1" applyFill="1" applyBorder="1" applyAlignment="1">
      <alignment horizontal="right"/>
    </xf>
    <xf numFmtId="164" fontId="9" fillId="0" borderId="31" xfId="1" applyNumberFormat="1" applyFont="1" applyFill="1" applyBorder="1" applyAlignment="1">
      <alignment horizontal="right"/>
    </xf>
    <xf numFmtId="164" fontId="13" fillId="0" borderId="15" xfId="0" applyNumberFormat="1" applyFont="1" applyBorder="1" applyAlignment="1">
      <alignment horizontal="right"/>
    </xf>
    <xf numFmtId="164" fontId="13" fillId="0" borderId="16" xfId="0" applyNumberFormat="1" applyFont="1" applyBorder="1" applyAlignment="1">
      <alignment horizontal="right"/>
    </xf>
    <xf numFmtId="164" fontId="15" fillId="0" borderId="14" xfId="1" applyNumberFormat="1" applyFont="1" applyBorder="1" applyAlignment="1">
      <alignment horizontal="right"/>
    </xf>
    <xf numFmtId="164" fontId="13" fillId="0" borderId="32" xfId="1" applyNumberFormat="1" applyFont="1" applyFill="1" applyBorder="1" applyAlignment="1">
      <alignment horizontal="right"/>
    </xf>
    <xf numFmtId="1" fontId="13" fillId="3" borderId="13" xfId="1" applyNumberFormat="1" applyFont="1" applyFill="1" applyBorder="1" applyAlignment="1">
      <alignment horizontal="right"/>
    </xf>
    <xf numFmtId="1" fontId="13" fillId="3" borderId="14" xfId="1" applyNumberFormat="1" applyFont="1" applyFill="1" applyBorder="1" applyAlignment="1">
      <alignment horizontal="right"/>
    </xf>
    <xf numFmtId="3" fontId="13" fillId="0" borderId="14" xfId="1" applyNumberFormat="1" applyFont="1" applyBorder="1"/>
    <xf numFmtId="3" fontId="13" fillId="3" borderId="14" xfId="1" applyNumberFormat="1" applyFont="1" applyFill="1" applyBorder="1"/>
    <xf numFmtId="0" fontId="16" fillId="3" borderId="14" xfId="0" applyFont="1" applyFill="1" applyBorder="1" applyAlignment="1">
      <alignment vertical="top" wrapText="1"/>
    </xf>
    <xf numFmtId="1" fontId="14" fillId="0" borderId="14" xfId="0" applyNumberFormat="1" applyFont="1" applyFill="1" applyBorder="1"/>
    <xf numFmtId="0" fontId="9" fillId="0" borderId="18" xfId="0" applyFont="1" applyBorder="1" applyAlignment="1">
      <alignment horizontal="right"/>
    </xf>
    <xf numFmtId="164" fontId="9" fillId="3" borderId="19" xfId="1" applyNumberFormat="1" applyFont="1" applyFill="1" applyBorder="1" applyAlignment="1"/>
    <xf numFmtId="0" fontId="13" fillId="0" borderId="10" xfId="0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164" fontId="13" fillId="3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right"/>
    </xf>
    <xf numFmtId="3" fontId="13" fillId="0" borderId="23" xfId="1" applyNumberFormat="1" applyFont="1" applyFill="1" applyBorder="1" applyAlignment="1">
      <alignment horizontal="right"/>
    </xf>
    <xf numFmtId="3" fontId="9" fillId="0" borderId="24" xfId="1" applyNumberFormat="1" applyFont="1" applyFill="1" applyBorder="1" applyAlignment="1">
      <alignment horizontal="right"/>
    </xf>
    <xf numFmtId="0" fontId="13" fillId="0" borderId="20" xfId="0" applyFont="1" applyBorder="1" applyAlignment="1">
      <alignment horizontal="right"/>
    </xf>
    <xf numFmtId="0" fontId="13" fillId="0" borderId="21" xfId="0" applyFont="1" applyBorder="1" applyAlignment="1">
      <alignment horizontal="right"/>
    </xf>
    <xf numFmtId="3" fontId="15" fillId="0" borderId="1" xfId="1" applyNumberFormat="1" applyFont="1" applyBorder="1" applyAlignment="1">
      <alignment horizontal="right"/>
    </xf>
    <xf numFmtId="3" fontId="13" fillId="0" borderId="25" xfId="1" applyNumberFormat="1" applyFont="1" applyFill="1" applyBorder="1" applyAlignment="1">
      <alignment horizontal="right"/>
    </xf>
    <xf numFmtId="164" fontId="13" fillId="0" borderId="20" xfId="0" applyNumberFormat="1" applyFont="1" applyBorder="1" applyAlignment="1">
      <alignment horizontal="right"/>
    </xf>
    <xf numFmtId="1" fontId="13" fillId="3" borderId="10" xfId="1" applyNumberFormat="1" applyFont="1" applyFill="1" applyBorder="1" applyAlignment="1">
      <alignment horizontal="right"/>
    </xf>
    <xf numFmtId="1" fontId="13" fillId="3" borderId="1" xfId="1" applyNumberFormat="1" applyFont="1" applyFill="1" applyBorder="1" applyAlignment="1">
      <alignment horizontal="right"/>
    </xf>
    <xf numFmtId="0" fontId="13" fillId="3" borderId="1" xfId="1" applyFont="1" applyFill="1" applyBorder="1" applyAlignment="1">
      <alignment horizontal="right"/>
    </xf>
    <xf numFmtId="0" fontId="16" fillId="3" borderId="1" xfId="0" applyFont="1" applyFill="1" applyBorder="1" applyAlignment="1">
      <alignment wrapText="1"/>
    </xf>
    <xf numFmtId="1" fontId="14" fillId="0" borderId="1" xfId="0" applyNumberFormat="1" applyFont="1" applyFill="1" applyBorder="1"/>
    <xf numFmtId="164" fontId="15" fillId="3" borderId="1" xfId="0" applyNumberFormat="1" applyFont="1" applyFill="1" applyBorder="1" applyAlignment="1">
      <alignment horizontal="right"/>
    </xf>
    <xf numFmtId="0" fontId="16" fillId="3" borderId="1" xfId="0" applyFont="1" applyFill="1" applyBorder="1" applyAlignment="1">
      <alignment vertical="top" wrapText="1"/>
    </xf>
    <xf numFmtId="165" fontId="15" fillId="0" borderId="1" xfId="1" applyNumberFormat="1" applyFont="1" applyBorder="1" applyAlignment="1">
      <alignment horizontal="right"/>
    </xf>
    <xf numFmtId="0" fontId="9" fillId="0" borderId="23" xfId="0" applyFont="1" applyBorder="1" applyAlignment="1">
      <alignment horizontal="right"/>
    </xf>
    <xf numFmtId="164" fontId="9" fillId="3" borderId="24" xfId="1" applyNumberFormat="1" applyFont="1" applyFill="1" applyBorder="1" applyAlignment="1"/>
    <xf numFmtId="0" fontId="13" fillId="0" borderId="26" xfId="0" applyFont="1" applyBorder="1" applyAlignment="1">
      <alignment horizontal="right"/>
    </xf>
    <xf numFmtId="0" fontId="13" fillId="0" borderId="27" xfId="0" applyFont="1" applyBorder="1" applyAlignment="1">
      <alignment horizontal="right"/>
    </xf>
    <xf numFmtId="164" fontId="13" fillId="3" borderId="27" xfId="0" applyNumberFormat="1" applyFont="1" applyFill="1" applyBorder="1" applyAlignment="1">
      <alignment horizontal="right"/>
    </xf>
    <xf numFmtId="164" fontId="13" fillId="0" borderId="27" xfId="0" applyNumberFormat="1" applyFont="1" applyFill="1" applyBorder="1" applyAlignment="1">
      <alignment horizontal="right"/>
    </xf>
    <xf numFmtId="0" fontId="13" fillId="0" borderId="28" xfId="0" applyFont="1" applyBorder="1" applyAlignment="1">
      <alignment horizontal="right"/>
    </xf>
    <xf numFmtId="0" fontId="13" fillId="0" borderId="29" xfId="0" applyFont="1" applyBorder="1" applyAlignment="1">
      <alignment horizontal="right"/>
    </xf>
    <xf numFmtId="165" fontId="15" fillId="0" borderId="27" xfId="1" applyNumberFormat="1" applyFont="1" applyBorder="1" applyAlignment="1">
      <alignment horizontal="right"/>
    </xf>
    <xf numFmtId="164" fontId="13" fillId="0" borderId="28" xfId="0" applyNumberFormat="1" applyFont="1" applyBorder="1" applyAlignment="1">
      <alignment horizontal="right"/>
    </xf>
    <xf numFmtId="164" fontId="9" fillId="3" borderId="24" xfId="1" applyNumberFormat="1" applyFont="1" applyFill="1" applyBorder="1" applyAlignment="1">
      <alignment horizontal="right"/>
    </xf>
    <xf numFmtId="0" fontId="13" fillId="3" borderId="27" xfId="1" applyFont="1" applyFill="1" applyBorder="1" applyAlignment="1">
      <alignment horizontal="right"/>
    </xf>
    <xf numFmtId="0" fontId="16" fillId="3" borderId="27" xfId="0" applyFont="1" applyFill="1" applyBorder="1" applyAlignment="1">
      <alignment wrapText="1"/>
    </xf>
    <xf numFmtId="1" fontId="14" fillId="0" borderId="27" xfId="0" applyNumberFormat="1" applyFont="1" applyFill="1" applyBorder="1"/>
    <xf numFmtId="2" fontId="10" fillId="3" borderId="2" xfId="0" applyNumberFormat="1" applyFont="1" applyFill="1" applyBorder="1" applyAlignment="1">
      <alignment horizontal="right"/>
    </xf>
    <xf numFmtId="164" fontId="10" fillId="3" borderId="3" xfId="1" applyNumberFormat="1" applyFont="1" applyFill="1" applyBorder="1" applyAlignment="1"/>
    <xf numFmtId="164" fontId="10" fillId="3" borderId="4" xfId="0" applyNumberFormat="1" applyFont="1" applyFill="1" applyBorder="1" applyAlignment="1">
      <alignment horizontal="right"/>
    </xf>
    <xf numFmtId="164" fontId="10" fillId="3" borderId="5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0" fillId="3" borderId="3" xfId="0" applyNumberFormat="1" applyFont="1" applyFill="1" applyBorder="1" applyAlignment="1">
      <alignment horizontal="right"/>
    </xf>
    <xf numFmtId="164" fontId="10" fillId="3" borderId="7" xfId="0" applyNumberFormat="1" applyFont="1" applyFill="1" applyBorder="1" applyAlignment="1">
      <alignment horizontal="right"/>
    </xf>
    <xf numFmtId="164" fontId="10" fillId="3" borderId="8" xfId="0" applyNumberFormat="1" applyFont="1" applyFill="1" applyBorder="1" applyAlignment="1">
      <alignment horizontal="right"/>
    </xf>
    <xf numFmtId="164" fontId="10" fillId="3" borderId="9" xfId="0" applyNumberFormat="1" applyFont="1" applyFill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1" fontId="10" fillId="3" borderId="4" xfId="0" applyNumberFormat="1" applyFont="1" applyFill="1" applyBorder="1" applyAlignment="1">
      <alignment horizontal="right"/>
    </xf>
    <xf numFmtId="1" fontId="10" fillId="3" borderId="5" xfId="0" applyNumberFormat="1" applyFont="1" applyFill="1" applyBorder="1" applyAlignment="1">
      <alignment horizontal="right"/>
    </xf>
    <xf numFmtId="3" fontId="13" fillId="0" borderId="5" xfId="1" applyNumberFormat="1" applyFont="1" applyBorder="1"/>
    <xf numFmtId="3" fontId="13" fillId="3" borderId="5" xfId="1" applyNumberFormat="1" applyFont="1" applyFill="1" applyBorder="1"/>
    <xf numFmtId="0" fontId="17" fillId="0" borderId="6" xfId="0" applyFont="1" applyBorder="1" applyAlignment="1"/>
    <xf numFmtId="0" fontId="10" fillId="0" borderId="33" xfId="0" applyFont="1" applyFill="1" applyBorder="1" applyAlignment="1">
      <alignment wrapText="1"/>
    </xf>
    <xf numFmtId="164" fontId="9" fillId="0" borderId="11" xfId="0" applyNumberFormat="1" applyFont="1" applyBorder="1" applyAlignment="1">
      <alignment horizontal="right"/>
    </xf>
    <xf numFmtId="164" fontId="9" fillId="3" borderId="12" xfId="0" applyNumberFormat="1" applyFont="1" applyFill="1" applyBorder="1" applyAlignment="1">
      <alignment horizontal="right"/>
    </xf>
    <xf numFmtId="164" fontId="18" fillId="0" borderId="14" xfId="1" applyNumberFormat="1" applyFont="1" applyFill="1" applyBorder="1"/>
    <xf numFmtId="164" fontId="9" fillId="0" borderId="18" xfId="0" applyNumberFormat="1" applyFont="1" applyBorder="1" applyAlignment="1">
      <alignment horizontal="right"/>
    </xf>
    <xf numFmtId="164" fontId="13" fillId="0" borderId="10" xfId="0" applyNumberFormat="1" applyFont="1" applyBorder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3" fillId="0" borderId="23" xfId="1" applyNumberFormat="1" applyFont="1" applyFill="1" applyBorder="1" applyAlignment="1">
      <alignment horizontal="right"/>
    </xf>
    <xf numFmtId="164" fontId="9" fillId="0" borderId="24" xfId="1" applyNumberFormat="1" applyFont="1" applyFill="1" applyBorder="1" applyAlignment="1">
      <alignment horizontal="right"/>
    </xf>
    <xf numFmtId="164" fontId="13" fillId="0" borderId="21" xfId="0" applyNumberFormat="1" applyFont="1" applyBorder="1" applyAlignment="1">
      <alignment horizontal="right"/>
    </xf>
    <xf numFmtId="164" fontId="15" fillId="0" borderId="1" xfId="1" applyNumberFormat="1" applyFont="1" applyBorder="1" applyAlignment="1">
      <alignment horizontal="right"/>
    </xf>
    <xf numFmtId="164" fontId="13" fillId="0" borderId="25" xfId="1" applyNumberFormat="1" applyFont="1" applyFill="1" applyBorder="1" applyAlignment="1">
      <alignment horizontal="right"/>
    </xf>
    <xf numFmtId="164" fontId="9" fillId="3" borderId="19" xfId="0" applyNumberFormat="1" applyFont="1" applyFill="1" applyBorder="1" applyAlignment="1">
      <alignment horizontal="right"/>
    </xf>
    <xf numFmtId="1" fontId="9" fillId="3" borderId="10" xfId="0" applyNumberFormat="1" applyFont="1" applyFill="1" applyBorder="1" applyAlignment="1">
      <alignment horizontal="right"/>
    </xf>
    <xf numFmtId="1" fontId="13" fillId="3" borderId="1" xfId="0" applyNumberFormat="1" applyFont="1" applyFill="1" applyBorder="1" applyAlignment="1">
      <alignment horizontal="right"/>
    </xf>
    <xf numFmtId="0" fontId="14" fillId="3" borderId="1" xfId="0" applyFont="1" applyFill="1" applyBorder="1"/>
    <xf numFmtId="1" fontId="13" fillId="3" borderId="10" xfId="0" applyNumberFormat="1" applyFont="1" applyFill="1" applyBorder="1" applyAlignment="1">
      <alignment horizontal="right"/>
    </xf>
    <xf numFmtId="0" fontId="14" fillId="0" borderId="1" xfId="0" applyFont="1" applyFill="1" applyBorder="1"/>
    <xf numFmtId="3" fontId="9" fillId="0" borderId="34" xfId="1" applyNumberFormat="1" applyFont="1" applyFill="1" applyBorder="1" applyAlignment="1">
      <alignment horizontal="right"/>
    </xf>
    <xf numFmtId="3" fontId="9" fillId="0" borderId="35" xfId="1" applyNumberFormat="1" applyFont="1" applyFill="1" applyBorder="1" applyAlignment="1">
      <alignment horizontal="right"/>
    </xf>
    <xf numFmtId="164" fontId="14" fillId="0" borderId="1" xfId="1" applyNumberFormat="1" applyFont="1" applyFill="1" applyBorder="1"/>
    <xf numFmtId="0" fontId="0" fillId="0" borderId="0" xfId="0" applyAlignment="1">
      <alignment horizontal="right"/>
    </xf>
    <xf numFmtId="3" fontId="9" fillId="0" borderId="36" xfId="1" applyNumberFormat="1" applyFont="1" applyFill="1" applyBorder="1" applyAlignment="1">
      <alignment horizontal="right"/>
    </xf>
    <xf numFmtId="164" fontId="13" fillId="0" borderId="26" xfId="0" applyNumberFormat="1" applyFont="1" applyBorder="1" applyAlignment="1">
      <alignment horizontal="right"/>
    </xf>
    <xf numFmtId="164" fontId="13" fillId="0" borderId="27" xfId="0" applyNumberFormat="1" applyFont="1" applyBorder="1" applyAlignment="1">
      <alignment horizontal="right"/>
    </xf>
    <xf numFmtId="164" fontId="13" fillId="0" borderId="29" xfId="0" applyNumberFormat="1" applyFont="1" applyBorder="1" applyAlignment="1">
      <alignment horizontal="right"/>
    </xf>
    <xf numFmtId="164" fontId="15" fillId="0" borderId="27" xfId="1" applyNumberFormat="1" applyFont="1" applyBorder="1" applyAlignment="1">
      <alignment horizontal="right"/>
    </xf>
    <xf numFmtId="2" fontId="10" fillId="3" borderId="2" xfId="1" applyNumberFormat="1" applyFont="1" applyFill="1" applyBorder="1" applyAlignment="1">
      <alignment horizontal="right"/>
    </xf>
    <xf numFmtId="164" fontId="10" fillId="3" borderId="4" xfId="1" applyNumberFormat="1" applyFont="1" applyFill="1" applyBorder="1" applyAlignment="1">
      <alignment horizontal="center"/>
    </xf>
    <xf numFmtId="164" fontId="10" fillId="3" borderId="5" xfId="1" applyNumberFormat="1" applyFont="1" applyFill="1" applyBorder="1" applyAlignment="1">
      <alignment horizontal="center"/>
    </xf>
    <xf numFmtId="164" fontId="10" fillId="3" borderId="6" xfId="1" applyNumberFormat="1" applyFont="1" applyFill="1" applyBorder="1" applyAlignment="1">
      <alignment horizontal="center"/>
    </xf>
    <xf numFmtId="164" fontId="10" fillId="3" borderId="3" xfId="1" applyNumberFormat="1" applyFont="1" applyFill="1" applyBorder="1" applyAlignment="1">
      <alignment horizontal="center"/>
    </xf>
    <xf numFmtId="164" fontId="10" fillId="3" borderId="7" xfId="1" applyNumberFormat="1" applyFont="1" applyFill="1" applyBorder="1" applyAlignment="1">
      <alignment horizontal="center"/>
    </xf>
    <xf numFmtId="164" fontId="10" fillId="3" borderId="8" xfId="1" applyNumberFormat="1" applyFont="1" applyFill="1" applyBorder="1" applyAlignment="1">
      <alignment horizontal="center"/>
    </xf>
    <xf numFmtId="164" fontId="10" fillId="3" borderId="9" xfId="1" applyNumberFormat="1" applyFont="1" applyFill="1" applyBorder="1" applyAlignment="1">
      <alignment horizontal="center"/>
    </xf>
    <xf numFmtId="164" fontId="2" fillId="3" borderId="3" xfId="1" applyNumberFormat="1" applyFont="1" applyFill="1" applyBorder="1" applyAlignment="1">
      <alignment horizontal="center"/>
    </xf>
    <xf numFmtId="1" fontId="10" fillId="3" borderId="4" xfId="1" applyNumberFormat="1" applyFont="1" applyFill="1" applyBorder="1" applyAlignment="1">
      <alignment horizontal="center"/>
    </xf>
    <xf numFmtId="1" fontId="10" fillId="3" borderId="5" xfId="1" applyNumberFormat="1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left" vertical="center"/>
    </xf>
    <xf numFmtId="164" fontId="10" fillId="0" borderId="33" xfId="1" applyNumberFormat="1" applyFont="1" applyFill="1" applyBorder="1" applyAlignment="1">
      <alignment horizontal="left" vertical="center" wrapText="1"/>
    </xf>
    <xf numFmtId="1" fontId="13" fillId="3" borderId="14" xfId="0" applyNumberFormat="1" applyFont="1" applyFill="1" applyBorder="1" applyAlignment="1">
      <alignment horizontal="right"/>
    </xf>
    <xf numFmtId="3" fontId="9" fillId="0" borderId="14" xfId="1" applyNumberFormat="1" applyFont="1" applyBorder="1"/>
    <xf numFmtId="164" fontId="14" fillId="0" borderId="14" xfId="1" applyNumberFormat="1" applyFont="1" applyFill="1" applyBorder="1"/>
    <xf numFmtId="1" fontId="9" fillId="3" borderId="26" xfId="1" applyNumberFormat="1" applyFont="1" applyFill="1" applyBorder="1" applyAlignment="1">
      <alignment horizontal="right"/>
    </xf>
    <xf numFmtId="1" fontId="13" fillId="3" borderId="27" xfId="0" applyNumberFormat="1" applyFont="1" applyFill="1" applyBorder="1" applyAlignment="1">
      <alignment horizontal="right"/>
    </xf>
    <xf numFmtId="164" fontId="10" fillId="3" borderId="4" xfId="1" applyNumberFormat="1" applyFont="1" applyFill="1" applyBorder="1" applyAlignment="1">
      <alignment horizontal="right"/>
    </xf>
    <xf numFmtId="164" fontId="10" fillId="3" borderId="5" xfId="1" applyNumberFormat="1" applyFont="1" applyFill="1" applyBorder="1" applyAlignment="1">
      <alignment horizontal="right"/>
    </xf>
    <xf numFmtId="164" fontId="10" fillId="3" borderId="6" xfId="1" applyNumberFormat="1" applyFont="1" applyFill="1" applyBorder="1" applyAlignment="1">
      <alignment horizontal="right"/>
    </xf>
    <xf numFmtId="0" fontId="13" fillId="0" borderId="13" xfId="0" applyFont="1" applyBorder="1" applyAlignment="1">
      <alignment horizontal="right"/>
    </xf>
    <xf numFmtId="0" fontId="13" fillId="0" borderId="14" xfId="0" applyFont="1" applyBorder="1" applyAlignment="1">
      <alignment horizontal="right"/>
    </xf>
    <xf numFmtId="3" fontId="13" fillId="0" borderId="30" xfId="1" applyNumberFormat="1" applyFont="1" applyFill="1" applyBorder="1" applyAlignment="1">
      <alignment horizontal="right"/>
    </xf>
    <xf numFmtId="3" fontId="9" fillId="0" borderId="31" xfId="1" applyNumberFormat="1" applyFont="1" applyFill="1" applyBorder="1"/>
    <xf numFmtId="0" fontId="13" fillId="0" borderId="15" xfId="0" applyFont="1" applyBorder="1"/>
    <xf numFmtId="0" fontId="13" fillId="0" borderId="16" xfId="0" applyFont="1" applyBorder="1"/>
    <xf numFmtId="165" fontId="15" fillId="0" borderId="14" xfId="1" applyNumberFormat="1" applyFont="1" applyBorder="1"/>
    <xf numFmtId="0" fontId="13" fillId="0" borderId="14" xfId="0" applyFont="1" applyBorder="1"/>
    <xf numFmtId="3" fontId="13" fillId="0" borderId="32" xfId="1" applyNumberFormat="1" applyFont="1" applyFill="1" applyBorder="1"/>
    <xf numFmtId="0" fontId="13" fillId="3" borderId="14" xfId="1" applyFont="1" applyFill="1" applyBorder="1" applyAlignment="1">
      <alignment horizontal="right"/>
    </xf>
    <xf numFmtId="3" fontId="9" fillId="0" borderId="24" xfId="1" applyNumberFormat="1" applyFont="1" applyFill="1" applyBorder="1"/>
    <xf numFmtId="0" fontId="13" fillId="0" borderId="20" xfId="0" applyFont="1" applyBorder="1"/>
    <xf numFmtId="0" fontId="13" fillId="0" borderId="21" xfId="0" applyFont="1" applyBorder="1"/>
    <xf numFmtId="165" fontId="15" fillId="0" borderId="1" xfId="1" applyNumberFormat="1" applyFont="1" applyBorder="1"/>
    <xf numFmtId="0" fontId="13" fillId="0" borderId="1" xfId="0" applyFont="1" applyBorder="1"/>
    <xf numFmtId="3" fontId="13" fillId="0" borderId="25" xfId="1" applyNumberFormat="1" applyFont="1" applyFill="1" applyBorder="1"/>
    <xf numFmtId="164" fontId="14" fillId="0" borderId="1" xfId="1" applyNumberFormat="1" applyFont="1" applyFill="1" applyBorder="1" applyAlignment="1">
      <alignment wrapText="1"/>
    </xf>
    <xf numFmtId="165" fontId="15" fillId="0" borderId="1" xfId="1" applyNumberFormat="1" applyFont="1" applyFill="1" applyBorder="1"/>
    <xf numFmtId="0" fontId="0" fillId="0" borderId="0" xfId="0" applyBorder="1"/>
    <xf numFmtId="3" fontId="15" fillId="0" borderId="1" xfId="1" applyNumberFormat="1" applyFont="1" applyFill="1" applyBorder="1"/>
    <xf numFmtId="0" fontId="13" fillId="0" borderId="28" xfId="0" applyFont="1" applyBorder="1"/>
    <xf numFmtId="0" fontId="13" fillId="0" borderId="29" xfId="0" applyFont="1" applyBorder="1"/>
    <xf numFmtId="165" fontId="15" fillId="0" borderId="27" xfId="1" applyNumberFormat="1" applyFont="1" applyFill="1" applyBorder="1"/>
    <xf numFmtId="0" fontId="13" fillId="0" borderId="27" xfId="0" applyFont="1" applyBorder="1"/>
    <xf numFmtId="0" fontId="0" fillId="0" borderId="3" xfId="0" applyBorder="1"/>
    <xf numFmtId="164" fontId="10" fillId="3" borderId="3" xfId="1" applyNumberFormat="1" applyFont="1" applyFill="1" applyBorder="1" applyAlignment="1">
      <alignment horizontal="right"/>
    </xf>
    <xf numFmtId="164" fontId="10" fillId="3" borderId="7" xfId="1" applyNumberFormat="1" applyFont="1" applyFill="1" applyBorder="1" applyAlignment="1">
      <alignment horizontal="right"/>
    </xf>
    <xf numFmtId="164" fontId="10" fillId="3" borderId="8" xfId="1" applyNumberFormat="1" applyFont="1" applyFill="1" applyBorder="1" applyAlignment="1">
      <alignment horizontal="right"/>
    </xf>
    <xf numFmtId="164" fontId="10" fillId="3" borderId="37" xfId="1" applyNumberFormat="1" applyFont="1" applyFill="1" applyBorder="1" applyAlignment="1">
      <alignment horizontal="right"/>
    </xf>
    <xf numFmtId="164" fontId="2" fillId="3" borderId="3" xfId="1" applyNumberFormat="1" applyFont="1" applyFill="1" applyBorder="1" applyAlignment="1">
      <alignment horizontal="right"/>
    </xf>
    <xf numFmtId="1" fontId="10" fillId="3" borderId="4" xfId="1" applyNumberFormat="1" applyFont="1" applyFill="1" applyBorder="1" applyAlignment="1">
      <alignment horizontal="right"/>
    </xf>
    <xf numFmtId="1" fontId="10" fillId="3" borderId="5" xfId="1" applyNumberFormat="1" applyFont="1" applyFill="1" applyBorder="1" applyAlignment="1">
      <alignment horizontal="right"/>
    </xf>
    <xf numFmtId="3" fontId="13" fillId="0" borderId="5" xfId="1" applyNumberFormat="1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3" fontId="13" fillId="3" borderId="13" xfId="1" applyNumberFormat="1" applyFont="1" applyFill="1" applyBorder="1" applyAlignment="1"/>
    <xf numFmtId="164" fontId="13" fillId="3" borderId="14" xfId="0" applyNumberFormat="1" applyFont="1" applyFill="1" applyBorder="1" applyAlignment="1"/>
    <xf numFmtId="3" fontId="13" fillId="3" borderId="14" xfId="1" applyNumberFormat="1" applyFont="1" applyFill="1" applyBorder="1" applyAlignment="1"/>
    <xf numFmtId="164" fontId="13" fillId="0" borderId="14" xfId="0" applyNumberFormat="1" applyFont="1" applyFill="1" applyBorder="1" applyAlignment="1"/>
    <xf numFmtId="3" fontId="13" fillId="0" borderId="30" xfId="1" applyNumberFormat="1" applyFont="1" applyFill="1" applyBorder="1" applyAlignment="1"/>
    <xf numFmtId="3" fontId="9" fillId="0" borderId="31" xfId="1" applyNumberFormat="1" applyFont="1" applyFill="1" applyBorder="1" applyAlignment="1"/>
    <xf numFmtId="3" fontId="13" fillId="0" borderId="15" xfId="1" applyNumberFormat="1" applyFont="1" applyFill="1" applyBorder="1" applyAlignment="1"/>
    <xf numFmtId="3" fontId="13" fillId="0" borderId="38" xfId="1" applyNumberFormat="1" applyFont="1" applyFill="1" applyBorder="1" applyAlignment="1"/>
    <xf numFmtId="3" fontId="15" fillId="0" borderId="14" xfId="1" applyNumberFormat="1" applyFont="1" applyFill="1" applyBorder="1" applyAlignment="1"/>
    <xf numFmtId="3" fontId="13" fillId="0" borderId="39" xfId="1" applyNumberFormat="1" applyFont="1" applyFill="1" applyBorder="1" applyAlignment="1"/>
    <xf numFmtId="3" fontId="13" fillId="0" borderId="40" xfId="1" applyNumberFormat="1" applyFont="1" applyFill="1" applyBorder="1" applyAlignment="1"/>
    <xf numFmtId="3" fontId="13" fillId="0" borderId="0" xfId="1" applyNumberFormat="1" applyFont="1" applyFill="1" applyBorder="1" applyAlignment="1"/>
    <xf numFmtId="164" fontId="9" fillId="3" borderId="12" xfId="0" applyNumberFormat="1" applyFont="1" applyFill="1" applyBorder="1" applyAlignment="1"/>
    <xf numFmtId="1" fontId="13" fillId="3" borderId="13" xfId="1" applyNumberFormat="1" applyFont="1" applyFill="1" applyBorder="1" applyAlignment="1"/>
    <xf numFmtId="1" fontId="13" fillId="3" borderId="14" xfId="1" applyNumberFormat="1" applyFont="1" applyFill="1" applyBorder="1" applyAlignment="1"/>
    <xf numFmtId="3" fontId="13" fillId="0" borderId="10" xfId="1" applyNumberFormat="1" applyFont="1" applyBorder="1" applyAlignment="1"/>
    <xf numFmtId="164" fontId="13" fillId="3" borderId="1" xfId="0" applyNumberFormat="1" applyFont="1" applyFill="1" applyBorder="1" applyAlignment="1"/>
    <xf numFmtId="3" fontId="13" fillId="0" borderId="1" xfId="1" applyNumberFormat="1" applyFont="1" applyBorder="1" applyAlignment="1"/>
    <xf numFmtId="164" fontId="13" fillId="0" borderId="1" xfId="0" applyNumberFormat="1" applyFont="1" applyFill="1" applyBorder="1" applyAlignment="1"/>
    <xf numFmtId="3" fontId="13" fillId="0" borderId="23" xfId="1" applyNumberFormat="1" applyFont="1" applyFill="1" applyBorder="1" applyAlignment="1"/>
    <xf numFmtId="3" fontId="9" fillId="0" borderId="24" xfId="1" applyNumberFormat="1" applyFont="1" applyFill="1" applyBorder="1" applyAlignment="1"/>
    <xf numFmtId="3" fontId="13" fillId="0" borderId="20" xfId="1" applyNumberFormat="1" applyFont="1" applyFill="1" applyBorder="1" applyAlignment="1"/>
    <xf numFmtId="3" fontId="13" fillId="0" borderId="29" xfId="1" applyNumberFormat="1" applyFont="1" applyFill="1" applyBorder="1" applyAlignment="1"/>
    <xf numFmtId="3" fontId="15" fillId="0" borderId="1" xfId="1" applyNumberFormat="1" applyFont="1" applyFill="1" applyBorder="1" applyAlignment="1"/>
    <xf numFmtId="3" fontId="13" fillId="0" borderId="27" xfId="1" applyNumberFormat="1" applyFont="1" applyFill="1" applyBorder="1" applyAlignment="1"/>
    <xf numFmtId="3" fontId="13" fillId="0" borderId="22" xfId="1" applyNumberFormat="1" applyFont="1" applyFill="1" applyBorder="1" applyAlignment="1"/>
    <xf numFmtId="3" fontId="13" fillId="0" borderId="28" xfId="1" applyNumberFormat="1" applyFont="1" applyFill="1" applyBorder="1" applyAlignment="1"/>
    <xf numFmtId="1" fontId="13" fillId="3" borderId="10" xfId="1" applyNumberFormat="1" applyFont="1" applyFill="1" applyBorder="1" applyAlignment="1"/>
    <xf numFmtId="1" fontId="13" fillId="3" borderId="1" xfId="1" applyNumberFormat="1" applyFont="1" applyFill="1" applyBorder="1" applyAlignment="1"/>
    <xf numFmtId="0" fontId="13" fillId="3" borderId="1" xfId="1" applyFont="1" applyFill="1" applyBorder="1" applyAlignment="1"/>
    <xf numFmtId="165" fontId="15" fillId="0" borderId="1" xfId="1" applyNumberFormat="1" applyFont="1" applyFill="1" applyBorder="1" applyAlignment="1"/>
    <xf numFmtId="3" fontId="13" fillId="3" borderId="10" xfId="1" applyNumberFormat="1" applyFont="1" applyFill="1" applyBorder="1" applyAlignment="1"/>
    <xf numFmtId="3" fontId="13" fillId="3" borderId="1" xfId="1" applyNumberFormat="1" applyFont="1" applyFill="1" applyBorder="1" applyAlignment="1"/>
    <xf numFmtId="0" fontId="13" fillId="3" borderId="1" xfId="0" applyFont="1" applyFill="1" applyBorder="1"/>
    <xf numFmtId="3" fontId="13" fillId="0" borderId="26" xfId="1" applyNumberFormat="1" applyFont="1" applyFill="1" applyBorder="1" applyAlignment="1"/>
    <xf numFmtId="164" fontId="13" fillId="3" borderId="27" xfId="0" applyNumberFormat="1" applyFont="1" applyFill="1" applyBorder="1" applyAlignment="1"/>
    <xf numFmtId="164" fontId="13" fillId="0" borderId="27" xfId="0" applyNumberFormat="1" applyFont="1" applyFill="1" applyBorder="1" applyAlignment="1"/>
    <xf numFmtId="3" fontId="15" fillId="0" borderId="27" xfId="1" applyNumberFormat="1" applyFont="1" applyFill="1" applyBorder="1" applyAlignment="1"/>
    <xf numFmtId="3" fontId="13" fillId="0" borderId="25" xfId="1" applyNumberFormat="1" applyFont="1" applyFill="1" applyBorder="1" applyAlignment="1"/>
    <xf numFmtId="1" fontId="9" fillId="3" borderId="26" xfId="1" applyNumberFormat="1" applyFont="1" applyFill="1" applyBorder="1" applyAlignment="1"/>
    <xf numFmtId="1" fontId="13" fillId="3" borderId="27" xfId="1" applyNumberFormat="1" applyFont="1" applyFill="1" applyBorder="1" applyAlignment="1"/>
    <xf numFmtId="0" fontId="13" fillId="3" borderId="27" xfId="1" applyFont="1" applyFill="1" applyBorder="1" applyAlignment="1"/>
    <xf numFmtId="3" fontId="13" fillId="0" borderId="27" xfId="1" applyNumberFormat="1" applyFont="1" applyFill="1" applyBorder="1"/>
    <xf numFmtId="0" fontId="13" fillId="0" borderId="5" xfId="0" applyFont="1" applyBorder="1"/>
    <xf numFmtId="3" fontId="13" fillId="0" borderId="13" xfId="1" applyNumberFormat="1" applyFont="1" applyBorder="1" applyAlignment="1">
      <alignment horizontal="right"/>
    </xf>
    <xf numFmtId="3" fontId="13" fillId="0" borderId="14" xfId="1" applyNumberFormat="1" applyFont="1" applyBorder="1" applyAlignment="1">
      <alignment horizontal="right"/>
    </xf>
    <xf numFmtId="3" fontId="9" fillId="0" borderId="31" xfId="1" applyNumberFormat="1" applyFont="1" applyFill="1" applyBorder="1" applyAlignment="1">
      <alignment horizontal="right"/>
    </xf>
    <xf numFmtId="3" fontId="13" fillId="0" borderId="15" xfId="1" applyNumberFormat="1" applyFont="1" applyFill="1" applyBorder="1" applyAlignment="1">
      <alignment horizontal="right"/>
    </xf>
    <xf numFmtId="3" fontId="13" fillId="0" borderId="38" xfId="1" applyNumberFormat="1" applyFont="1" applyFill="1" applyBorder="1" applyAlignment="1">
      <alignment horizontal="right"/>
    </xf>
    <xf numFmtId="3" fontId="15" fillId="0" borderId="14" xfId="1" applyNumberFormat="1" applyFont="1" applyFill="1" applyBorder="1" applyAlignment="1">
      <alignment horizontal="right"/>
    </xf>
    <xf numFmtId="3" fontId="13" fillId="0" borderId="39" xfId="1" applyNumberFormat="1" applyFont="1" applyFill="1" applyBorder="1" applyAlignment="1">
      <alignment horizontal="right"/>
    </xf>
    <xf numFmtId="3" fontId="13" fillId="0" borderId="40" xfId="1" applyNumberFormat="1" applyFont="1" applyFill="1" applyBorder="1" applyAlignment="1">
      <alignment horizontal="right"/>
    </xf>
    <xf numFmtId="3" fontId="13" fillId="0" borderId="0" xfId="1" applyNumberFormat="1" applyFont="1" applyFill="1" applyBorder="1" applyAlignment="1">
      <alignment horizontal="right"/>
    </xf>
    <xf numFmtId="3" fontId="13" fillId="0" borderId="10" xfId="1" applyNumberFormat="1" applyFont="1" applyBorder="1" applyAlignment="1">
      <alignment horizontal="right"/>
    </xf>
    <xf numFmtId="3" fontId="13" fillId="0" borderId="1" xfId="1" applyNumberFormat="1" applyFont="1" applyBorder="1" applyAlignment="1">
      <alignment horizontal="right"/>
    </xf>
    <xf numFmtId="3" fontId="13" fillId="0" borderId="20" xfId="1" applyNumberFormat="1" applyFont="1" applyFill="1" applyBorder="1" applyAlignment="1">
      <alignment horizontal="right"/>
    </xf>
    <xf numFmtId="3" fontId="13" fillId="0" borderId="29" xfId="1" applyNumberFormat="1" applyFont="1" applyFill="1" applyBorder="1" applyAlignment="1">
      <alignment horizontal="right"/>
    </xf>
    <xf numFmtId="165" fontId="15" fillId="0" borderId="1" xfId="1" applyNumberFormat="1" applyFont="1" applyFill="1" applyBorder="1" applyAlignment="1">
      <alignment horizontal="right"/>
    </xf>
    <xf numFmtId="3" fontId="13" fillId="0" borderId="27" xfId="1" applyNumberFormat="1" applyFont="1" applyFill="1" applyBorder="1" applyAlignment="1">
      <alignment horizontal="right"/>
    </xf>
    <xf numFmtId="3" fontId="13" fillId="0" borderId="22" xfId="1" applyNumberFormat="1" applyFont="1" applyFill="1" applyBorder="1" applyAlignment="1">
      <alignment horizontal="right"/>
    </xf>
    <xf numFmtId="3" fontId="13" fillId="0" borderId="28" xfId="1" applyNumberFormat="1" applyFont="1" applyFill="1" applyBorder="1" applyAlignment="1">
      <alignment horizontal="right"/>
    </xf>
    <xf numFmtId="3" fontId="15" fillId="0" borderId="1" xfId="1" applyNumberFormat="1" applyFont="1" applyFill="1" applyBorder="1" applyAlignment="1">
      <alignment horizontal="right"/>
    </xf>
    <xf numFmtId="3" fontId="13" fillId="0" borderId="26" xfId="1" applyNumberFormat="1" applyFont="1" applyBorder="1" applyAlignment="1">
      <alignment horizontal="right"/>
    </xf>
    <xf numFmtId="3" fontId="13" fillId="0" borderId="27" xfId="1" applyNumberFormat="1" applyFont="1" applyBorder="1" applyAlignment="1">
      <alignment horizontal="right"/>
    </xf>
    <xf numFmtId="3" fontId="15" fillId="0" borderId="27" xfId="1" applyNumberFormat="1" applyFont="1" applyFill="1" applyBorder="1" applyAlignment="1">
      <alignment horizontal="right"/>
    </xf>
    <xf numFmtId="164" fontId="10" fillId="3" borderId="7" xfId="1" applyNumberFormat="1" applyFont="1" applyFill="1" applyBorder="1" applyAlignment="1"/>
    <xf numFmtId="164" fontId="10" fillId="3" borderId="8" xfId="1" applyNumberFormat="1" applyFont="1" applyFill="1" applyBorder="1" applyAlignment="1"/>
    <xf numFmtId="164" fontId="10" fillId="3" borderId="5" xfId="1" applyNumberFormat="1" applyFont="1" applyFill="1" applyBorder="1" applyAlignment="1"/>
    <xf numFmtId="164" fontId="10" fillId="3" borderId="37" xfId="1" applyNumberFormat="1" applyFont="1" applyFill="1" applyBorder="1" applyAlignment="1"/>
    <xf numFmtId="164" fontId="2" fillId="3" borderId="3" xfId="1" applyNumberFormat="1" applyFont="1" applyFill="1" applyBorder="1" applyAlignment="1"/>
    <xf numFmtId="1" fontId="10" fillId="3" borderId="4" xfId="1" applyNumberFormat="1" applyFont="1" applyFill="1" applyBorder="1" applyAlignment="1"/>
    <xf numFmtId="1" fontId="10" fillId="3" borderId="5" xfId="1" applyNumberFormat="1" applyFont="1" applyFill="1" applyBorder="1" applyAlignment="1"/>
    <xf numFmtId="3" fontId="13" fillId="0" borderId="5" xfId="1" applyNumberFormat="1" applyFont="1" applyFill="1" applyBorder="1"/>
    <xf numFmtId="165" fontId="13" fillId="0" borderId="14" xfId="0" applyNumberFormat="1" applyFont="1" applyFill="1" applyBorder="1" applyAlignment="1">
      <alignment horizontal="right"/>
    </xf>
    <xf numFmtId="165" fontId="13" fillId="0" borderId="30" xfId="1" applyNumberFormat="1" applyFont="1" applyFill="1" applyBorder="1"/>
    <xf numFmtId="165" fontId="9" fillId="0" borderId="31" xfId="1" applyNumberFormat="1" applyFont="1" applyFill="1" applyBorder="1"/>
    <xf numFmtId="3" fontId="13" fillId="0" borderId="15" xfId="1" applyNumberFormat="1" applyFont="1" applyFill="1" applyBorder="1"/>
    <xf numFmtId="3" fontId="13" fillId="0" borderId="38" xfId="1" applyNumberFormat="1" applyFont="1" applyFill="1" applyBorder="1"/>
    <xf numFmtId="165" fontId="15" fillId="0" borderId="14" xfId="1" applyNumberFormat="1" applyFont="1" applyFill="1" applyBorder="1"/>
    <xf numFmtId="3" fontId="13" fillId="0" borderId="39" xfId="1" applyNumberFormat="1" applyFont="1" applyFill="1" applyBorder="1"/>
    <xf numFmtId="165" fontId="13" fillId="0" borderId="39" xfId="1" applyNumberFormat="1" applyFont="1" applyFill="1" applyBorder="1"/>
    <xf numFmtId="165" fontId="13" fillId="0" borderId="40" xfId="1" applyNumberFormat="1" applyFont="1" applyFill="1" applyBorder="1"/>
    <xf numFmtId="165" fontId="13" fillId="3" borderId="0" xfId="1" applyNumberFormat="1" applyFont="1" applyFill="1" applyBorder="1" applyAlignment="1">
      <alignment horizontal="right"/>
    </xf>
    <xf numFmtId="3" fontId="13" fillId="0" borderId="14" xfId="1" applyNumberFormat="1" applyFont="1" applyFill="1" applyBorder="1"/>
    <xf numFmtId="165" fontId="13" fillId="0" borderId="1" xfId="0" applyNumberFormat="1" applyFont="1" applyFill="1" applyBorder="1" applyAlignment="1">
      <alignment horizontal="right"/>
    </xf>
    <xf numFmtId="165" fontId="13" fillId="0" borderId="23" xfId="1" applyNumberFormat="1" applyFont="1" applyFill="1" applyBorder="1"/>
    <xf numFmtId="165" fontId="9" fillId="0" borderId="24" xfId="1" applyNumberFormat="1" applyFont="1" applyFill="1" applyBorder="1"/>
    <xf numFmtId="3" fontId="13" fillId="0" borderId="20" xfId="1" applyNumberFormat="1" applyFont="1" applyFill="1" applyBorder="1"/>
    <xf numFmtId="3" fontId="13" fillId="0" borderId="29" xfId="1" applyNumberFormat="1" applyFont="1" applyFill="1" applyBorder="1"/>
    <xf numFmtId="165" fontId="13" fillId="0" borderId="27" xfId="1" applyNumberFormat="1" applyFont="1" applyFill="1" applyBorder="1"/>
    <xf numFmtId="165" fontId="13" fillId="0" borderId="22" xfId="1" applyNumberFormat="1" applyFont="1" applyFill="1" applyBorder="1"/>
    <xf numFmtId="165" fontId="13" fillId="3" borderId="28" xfId="1" applyNumberFormat="1" applyFont="1" applyFill="1" applyBorder="1" applyAlignment="1">
      <alignment horizontal="right"/>
    </xf>
    <xf numFmtId="3" fontId="9" fillId="0" borderId="1" xfId="1" applyNumberFormat="1" applyFont="1" applyFill="1" applyBorder="1"/>
    <xf numFmtId="3" fontId="13" fillId="0" borderId="1" xfId="1" applyNumberFormat="1" applyFont="1" applyFill="1" applyBorder="1"/>
    <xf numFmtId="3" fontId="13" fillId="0" borderId="10" xfId="1" applyNumberFormat="1" applyFont="1" applyFill="1" applyBorder="1" applyAlignment="1">
      <alignment horizontal="right"/>
    </xf>
    <xf numFmtId="3" fontId="13" fillId="0" borderId="1" xfId="1" applyNumberFormat="1" applyFont="1" applyFill="1" applyBorder="1" applyAlignment="1">
      <alignment horizontal="right"/>
    </xf>
    <xf numFmtId="165" fontId="13" fillId="0" borderId="28" xfId="1" applyNumberFormat="1" applyFont="1" applyFill="1" applyBorder="1" applyAlignment="1">
      <alignment horizontal="right"/>
    </xf>
    <xf numFmtId="3" fontId="19" fillId="3" borderId="27" xfId="1" applyNumberFormat="1" applyFont="1" applyFill="1" applyBorder="1"/>
    <xf numFmtId="165" fontId="13" fillId="0" borderId="10" xfId="1" applyNumberFormat="1" applyFont="1" applyFill="1" applyBorder="1" applyAlignment="1">
      <alignment horizontal="right"/>
    </xf>
    <xf numFmtId="3" fontId="13" fillId="3" borderId="10" xfId="1" applyNumberFormat="1" applyFont="1" applyFill="1" applyBorder="1" applyAlignment="1">
      <alignment horizontal="right"/>
    </xf>
    <xf numFmtId="3" fontId="13" fillId="3" borderId="1" xfId="1" applyNumberFormat="1" applyFont="1" applyFill="1" applyBorder="1" applyAlignment="1">
      <alignment horizontal="right"/>
    </xf>
    <xf numFmtId="3" fontId="13" fillId="0" borderId="26" xfId="1" applyNumberFormat="1" applyFont="1" applyFill="1" applyBorder="1" applyAlignment="1">
      <alignment horizontal="right"/>
    </xf>
    <xf numFmtId="165" fontId="13" fillId="0" borderId="27" xfId="0" applyNumberFormat="1" applyFont="1" applyFill="1" applyBorder="1" applyAlignment="1">
      <alignment horizontal="right"/>
    </xf>
    <xf numFmtId="3" fontId="13" fillId="0" borderId="28" xfId="1" applyNumberFormat="1" applyFont="1" applyFill="1" applyBorder="1"/>
    <xf numFmtId="3" fontId="15" fillId="0" borderId="27" xfId="1" applyNumberFormat="1" applyFont="1" applyFill="1" applyBorder="1"/>
    <xf numFmtId="164" fontId="9" fillId="3" borderId="41" xfId="1" applyNumberFormat="1" applyFont="1" applyFill="1" applyBorder="1" applyAlignment="1">
      <alignment horizontal="right"/>
    </xf>
    <xf numFmtId="164" fontId="10" fillId="3" borderId="42" xfId="1" applyNumberFormat="1" applyFont="1" applyFill="1" applyBorder="1" applyAlignment="1">
      <alignment horizontal="right"/>
    </xf>
    <xf numFmtId="1" fontId="10" fillId="0" borderId="5" xfId="1" applyNumberFormat="1" applyFont="1" applyFill="1" applyBorder="1" applyAlignment="1">
      <alignment horizontal="right"/>
    </xf>
    <xf numFmtId="3" fontId="20" fillId="0" borderId="5" xfId="1" applyNumberFormat="1" applyFont="1" applyFill="1" applyBorder="1"/>
    <xf numFmtId="0" fontId="21" fillId="0" borderId="5" xfId="0" applyFont="1" applyBorder="1"/>
    <xf numFmtId="164" fontId="10" fillId="0" borderId="6" xfId="0" applyNumberFormat="1" applyFont="1" applyFill="1" applyBorder="1" applyAlignment="1">
      <alignment vertical="center"/>
    </xf>
    <xf numFmtId="164" fontId="10" fillId="0" borderId="33" xfId="1" applyNumberFormat="1" applyFont="1" applyFill="1" applyBorder="1" applyAlignment="1">
      <alignment vertical="center" wrapText="1"/>
    </xf>
    <xf numFmtId="0" fontId="13" fillId="0" borderId="0" xfId="0" applyFont="1"/>
    <xf numFmtId="0" fontId="22" fillId="0" borderId="43" xfId="0" applyFont="1" applyBorder="1" applyAlignment="1">
      <alignment horizontal="center" wrapText="1"/>
    </xf>
    <xf numFmtId="0" fontId="22" fillId="0" borderId="44" xfId="0" applyFont="1" applyBorder="1" applyAlignment="1">
      <alignment horizontal="center" wrapText="1"/>
    </xf>
    <xf numFmtId="0" fontId="22" fillId="0" borderId="45" xfId="0" applyFont="1" applyBorder="1" applyAlignment="1">
      <alignment horizontal="center" wrapText="1"/>
    </xf>
    <xf numFmtId="0" fontId="22" fillId="0" borderId="46" xfId="0" applyFont="1" applyBorder="1" applyAlignment="1">
      <alignment horizontal="center" wrapText="1"/>
    </xf>
    <xf numFmtId="0" fontId="22" fillId="0" borderId="43" xfId="0" applyFont="1" applyBorder="1" applyAlignment="1">
      <alignment horizontal="center"/>
    </xf>
    <xf numFmtId="0" fontId="22" fillId="0" borderId="47" xfId="0" applyFont="1" applyBorder="1" applyAlignment="1">
      <alignment horizontal="center" wrapText="1"/>
    </xf>
    <xf numFmtId="0" fontId="22" fillId="0" borderId="48" xfId="0" applyFont="1" applyBorder="1" applyAlignment="1">
      <alignment horizontal="center" wrapText="1"/>
    </xf>
    <xf numFmtId="0" fontId="22" fillId="0" borderId="45" xfId="0" applyFont="1" applyBorder="1" applyAlignment="1">
      <alignment horizontal="center"/>
    </xf>
    <xf numFmtId="0" fontId="22" fillId="0" borderId="42" xfId="0" applyFont="1" applyBorder="1" applyAlignment="1">
      <alignment horizontal="center" wrapText="1"/>
    </xf>
    <xf numFmtId="0" fontId="22" fillId="0" borderId="49" xfId="0" applyFont="1" applyBorder="1" applyAlignment="1">
      <alignment horizontal="center" wrapText="1"/>
    </xf>
    <xf numFmtId="0" fontId="22" fillId="0" borderId="31" xfId="0" applyFont="1" applyBorder="1" applyAlignment="1">
      <alignment horizontal="center" wrapText="1"/>
    </xf>
    <xf numFmtId="0" fontId="22" fillId="0" borderId="50" xfId="0" applyFont="1" applyBorder="1" applyAlignment="1">
      <alignment horizontal="center" wrapText="1"/>
    </xf>
    <xf numFmtId="0" fontId="22" fillId="0" borderId="39" xfId="0" applyFont="1" applyBorder="1" applyAlignment="1">
      <alignment horizontal="center"/>
    </xf>
    <xf numFmtId="0" fontId="22" fillId="0" borderId="39" xfId="0" applyFont="1" applyBorder="1" applyAlignment="1">
      <alignment horizontal="center" wrapText="1"/>
    </xf>
    <xf numFmtId="0" fontId="23" fillId="0" borderId="32" xfId="0" applyFont="1" applyBorder="1" applyAlignment="1">
      <alignment horizontal="center"/>
    </xf>
    <xf numFmtId="0" fontId="9" fillId="0" borderId="31" xfId="0" applyFont="1" applyBorder="1" applyAlignment="1">
      <alignment horizontal="center" vertical="top" wrapText="1"/>
    </xf>
    <xf numFmtId="0" fontId="13" fillId="3" borderId="44" xfId="1" applyFont="1" applyFill="1" applyBorder="1" applyAlignment="1">
      <alignment horizontal="center" vertical="top" wrapText="1"/>
    </xf>
    <xf numFmtId="0" fontId="13" fillId="3" borderId="45" xfId="1" applyFont="1" applyFill="1" applyBorder="1" applyAlignment="1">
      <alignment horizontal="center" vertical="top" wrapText="1"/>
    </xf>
    <xf numFmtId="0" fontId="9" fillId="0" borderId="46" xfId="0" applyFont="1" applyBorder="1" applyAlignment="1">
      <alignment vertical="top" wrapText="1"/>
    </xf>
    <xf numFmtId="0" fontId="9" fillId="3" borderId="51" xfId="0" applyFont="1" applyFill="1" applyBorder="1" applyAlignment="1">
      <alignment horizontal="center" vertical="top" wrapText="1"/>
    </xf>
    <xf numFmtId="0" fontId="13" fillId="3" borderId="16" xfId="0" applyFont="1" applyFill="1" applyBorder="1" applyAlignment="1">
      <alignment horizontal="center" vertical="top" wrapText="1"/>
    </xf>
    <xf numFmtId="0" fontId="13" fillId="3" borderId="14" xfId="0" applyFont="1" applyFill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13" fillId="0" borderId="52" xfId="0" applyFont="1" applyBorder="1" applyAlignment="1">
      <alignment vertical="top"/>
    </xf>
    <xf numFmtId="0" fontId="9" fillId="0" borderId="53" xfId="0" applyFont="1" applyBorder="1" applyAlignment="1">
      <alignment horizontal="center" vertical="top" wrapText="1"/>
    </xf>
    <xf numFmtId="0" fontId="13" fillId="0" borderId="54" xfId="0" applyFont="1" applyBorder="1" applyAlignment="1">
      <alignment vertical="top"/>
    </xf>
    <xf numFmtId="0" fontId="13" fillId="0" borderId="55" xfId="0" applyFont="1" applyBorder="1" applyAlignment="1">
      <alignment vertical="top"/>
    </xf>
    <xf numFmtId="0" fontId="9" fillId="0" borderId="55" xfId="1" applyFont="1" applyBorder="1" applyAlignment="1">
      <alignment horizontal="center" vertical="top" wrapText="1"/>
    </xf>
    <xf numFmtId="0" fontId="9" fillId="0" borderId="56" xfId="1" applyFont="1" applyBorder="1" applyAlignment="1">
      <alignment horizontal="center" vertical="top" wrapText="1"/>
    </xf>
    <xf numFmtId="0" fontId="9" fillId="0" borderId="55" xfId="1" applyFont="1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9" fillId="3" borderId="51" xfId="1" applyFont="1" applyFill="1" applyBorder="1" applyAlignment="1">
      <alignment horizontal="center" vertical="top"/>
    </xf>
    <xf numFmtId="0" fontId="9" fillId="3" borderId="0" xfId="0" applyFont="1" applyFill="1" applyBorder="1" applyAlignment="1">
      <alignment horizontal="center" vertical="top" wrapText="1"/>
    </xf>
    <xf numFmtId="0" fontId="13" fillId="0" borderId="57" xfId="0" applyFont="1" applyBorder="1"/>
    <xf numFmtId="0" fontId="13" fillId="0" borderId="58" xfId="0" applyFont="1" applyBorder="1"/>
    <xf numFmtId="0" fontId="13" fillId="0" borderId="59" xfId="0" applyFont="1" applyBorder="1" applyAlignment="1">
      <alignment horizontal="center"/>
    </xf>
    <xf numFmtId="0" fontId="9" fillId="0" borderId="49" xfId="0" applyFont="1" applyBorder="1" applyAlignment="1">
      <alignment horizontal="center" vertical="top" wrapText="1"/>
    </xf>
    <xf numFmtId="0" fontId="13" fillId="0" borderId="50" xfId="0" applyFont="1" applyBorder="1" applyAlignment="1">
      <alignment vertical="top"/>
    </xf>
    <xf numFmtId="0" fontId="13" fillId="0" borderId="39" xfId="0" applyFont="1" applyBorder="1" applyAlignment="1">
      <alignment vertical="top"/>
    </xf>
    <xf numFmtId="0" fontId="9" fillId="0" borderId="39" xfId="1" applyFont="1" applyBorder="1" applyAlignment="1">
      <alignment horizontal="center" vertical="top" wrapText="1"/>
    </xf>
    <xf numFmtId="0" fontId="9" fillId="0" borderId="30" xfId="1" applyFont="1" applyBorder="1" applyAlignment="1">
      <alignment horizontal="center" vertical="top" wrapText="1"/>
    </xf>
    <xf numFmtId="0" fontId="9" fillId="0" borderId="39" xfId="1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9" fillId="0" borderId="43" xfId="0" applyFont="1" applyBorder="1" applyAlignment="1">
      <alignment horizontal="center" vertical="top" wrapText="1"/>
    </xf>
    <xf numFmtId="0" fontId="9" fillId="3" borderId="47" xfId="1" applyFont="1" applyFill="1" applyBorder="1" applyAlignment="1">
      <alignment horizontal="center" vertical="top"/>
    </xf>
    <xf numFmtId="0" fontId="9" fillId="3" borderId="49" xfId="0" applyFont="1" applyFill="1" applyBorder="1" applyAlignment="1">
      <alignment horizontal="center" vertical="top" wrapText="1"/>
    </xf>
    <xf numFmtId="0" fontId="9" fillId="0" borderId="2" xfId="0" applyFont="1" applyBorder="1" applyAlignment="1"/>
    <xf numFmtId="0" fontId="9" fillId="0" borderId="7" xfId="0" applyFont="1" applyBorder="1" applyAlignment="1"/>
    <xf numFmtId="0" fontId="9" fillId="0" borderId="3" xfId="0" applyFont="1" applyBorder="1" applyAlignment="1">
      <alignment horizontal="left" vertical="top"/>
    </xf>
    <xf numFmtId="0" fontId="9" fillId="0" borderId="44" xfId="1" applyFont="1" applyBorder="1" applyAlignment="1">
      <alignment horizontal="center" vertical="top" wrapText="1"/>
    </xf>
    <xf numFmtId="0" fontId="9" fillId="0" borderId="45" xfId="1" applyFont="1" applyBorder="1" applyAlignment="1">
      <alignment horizontal="center" vertical="top" wrapText="1"/>
    </xf>
    <xf numFmtId="0" fontId="9" fillId="0" borderId="46" xfId="1" applyFont="1" applyBorder="1" applyAlignment="1">
      <alignment horizontal="center" vertical="top" wrapText="1"/>
    </xf>
    <xf numFmtId="0" fontId="9" fillId="0" borderId="45" xfId="1" applyFont="1" applyBorder="1" applyAlignment="1">
      <alignment horizontal="center" vertical="center" wrapText="1"/>
    </xf>
    <xf numFmtId="0" fontId="0" fillId="0" borderId="60" xfId="0" applyBorder="1" applyAlignment="1">
      <alignment horizontal="center"/>
    </xf>
    <xf numFmtId="0" fontId="20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</cellXfs>
  <cellStyles count="10">
    <cellStyle name="Excel_BuiltIn_Comma" xfId="2"/>
    <cellStyle name="Heading" xfId="3"/>
    <cellStyle name="Heading1" xfId="4"/>
    <cellStyle name="Normal" xfId="0" builtinId="0"/>
    <cellStyle name="Normal 2" xfId="5"/>
    <cellStyle name="Normal 4" xfId="1"/>
    <cellStyle name="Result" xfId="6"/>
    <cellStyle name="Result2" xfId="7"/>
    <cellStyle name="Обычный 2" xfId="8"/>
    <cellStyle name="Обычный 3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G147"/>
  <sheetViews>
    <sheetView tabSelected="1" topLeftCell="O124" workbookViewId="0">
      <selection activeCell="X147" sqref="X147"/>
    </sheetView>
  </sheetViews>
  <sheetFormatPr defaultRowHeight="15"/>
  <cols>
    <col min="1" max="1" width="3.7109375" customWidth="1"/>
    <col min="2" max="2" width="41.85546875" customWidth="1"/>
    <col min="3" max="3" width="9.85546875" customWidth="1"/>
    <col min="4" max="4" width="3.85546875" customWidth="1"/>
    <col min="5" max="5" width="8.7109375" customWidth="1"/>
    <col min="6" max="6" width="11.42578125" customWidth="1"/>
    <col min="7" max="7" width="10" customWidth="1"/>
    <col min="8" max="8" width="10.85546875" customWidth="1"/>
    <col min="9" max="9" width="10.42578125" customWidth="1"/>
    <col min="10" max="10" width="9.5703125" customWidth="1"/>
    <col min="11" max="11" width="12.42578125" customWidth="1"/>
    <col min="12" max="12" width="10.140625" customWidth="1"/>
    <col min="13" max="13" width="11.85546875" customWidth="1"/>
    <col min="14" max="14" width="8.28515625" customWidth="1"/>
    <col min="15" max="15" width="7.5703125" customWidth="1"/>
    <col min="16" max="16" width="7.42578125" customWidth="1"/>
    <col min="17" max="17" width="11.7109375" customWidth="1"/>
    <col min="18" max="18" width="8.28515625" customWidth="1"/>
    <col min="19" max="19" width="9.28515625" customWidth="1"/>
    <col min="20" max="20" width="9" customWidth="1"/>
    <col min="21" max="21" width="12.28515625" customWidth="1"/>
    <col min="22" max="22" width="16.140625" customWidth="1"/>
    <col min="23" max="23" width="9.5703125" bestFit="1" customWidth="1"/>
    <col min="24" max="24" width="11" customWidth="1"/>
    <col min="25" max="25" width="9" customWidth="1"/>
    <col min="26" max="26" width="10.7109375" customWidth="1"/>
    <col min="27" max="27" width="7.85546875" customWidth="1"/>
    <col min="28" max="28" width="7.5703125" customWidth="1"/>
    <col min="29" max="29" width="15.28515625" customWidth="1"/>
    <col min="30" max="30" width="10.7109375" customWidth="1"/>
    <col min="257" max="257" width="3.7109375" customWidth="1"/>
    <col min="258" max="258" width="41.85546875" customWidth="1"/>
    <col min="259" max="259" width="9.85546875" customWidth="1"/>
    <col min="260" max="260" width="3.85546875" customWidth="1"/>
    <col min="261" max="261" width="8.7109375" customWidth="1"/>
    <col min="262" max="262" width="11.42578125" customWidth="1"/>
    <col min="263" max="263" width="10" customWidth="1"/>
    <col min="264" max="264" width="10.85546875" customWidth="1"/>
    <col min="265" max="265" width="10.42578125" customWidth="1"/>
    <col min="266" max="266" width="9.5703125" customWidth="1"/>
    <col min="267" max="267" width="12.42578125" customWidth="1"/>
    <col min="268" max="268" width="10.140625" customWidth="1"/>
    <col min="269" max="269" width="11.85546875" customWidth="1"/>
    <col min="270" max="270" width="8.28515625" customWidth="1"/>
    <col min="271" max="271" width="7.5703125" customWidth="1"/>
    <col min="272" max="272" width="7.42578125" customWidth="1"/>
    <col min="273" max="273" width="11.7109375" customWidth="1"/>
    <col min="274" max="274" width="8.28515625" customWidth="1"/>
    <col min="275" max="275" width="9.28515625" customWidth="1"/>
    <col min="276" max="276" width="9" customWidth="1"/>
    <col min="277" max="277" width="12.28515625" customWidth="1"/>
    <col min="278" max="278" width="16.140625" customWidth="1"/>
    <col min="279" max="279" width="9.5703125" bestFit="1" customWidth="1"/>
    <col min="280" max="280" width="11" customWidth="1"/>
    <col min="281" max="281" width="9" customWidth="1"/>
    <col min="282" max="282" width="10.7109375" customWidth="1"/>
    <col min="283" max="283" width="7.85546875" customWidth="1"/>
    <col min="284" max="284" width="7.5703125" customWidth="1"/>
    <col min="285" max="285" width="15.28515625" customWidth="1"/>
    <col min="286" max="286" width="10.7109375" customWidth="1"/>
    <col min="513" max="513" width="3.7109375" customWidth="1"/>
    <col min="514" max="514" width="41.85546875" customWidth="1"/>
    <col min="515" max="515" width="9.85546875" customWidth="1"/>
    <col min="516" max="516" width="3.85546875" customWidth="1"/>
    <col min="517" max="517" width="8.7109375" customWidth="1"/>
    <col min="518" max="518" width="11.42578125" customWidth="1"/>
    <col min="519" max="519" width="10" customWidth="1"/>
    <col min="520" max="520" width="10.85546875" customWidth="1"/>
    <col min="521" max="521" width="10.42578125" customWidth="1"/>
    <col min="522" max="522" width="9.5703125" customWidth="1"/>
    <col min="523" max="523" width="12.42578125" customWidth="1"/>
    <col min="524" max="524" width="10.140625" customWidth="1"/>
    <col min="525" max="525" width="11.85546875" customWidth="1"/>
    <col min="526" max="526" width="8.28515625" customWidth="1"/>
    <col min="527" max="527" width="7.5703125" customWidth="1"/>
    <col min="528" max="528" width="7.42578125" customWidth="1"/>
    <col min="529" max="529" width="11.7109375" customWidth="1"/>
    <col min="530" max="530" width="8.28515625" customWidth="1"/>
    <col min="531" max="531" width="9.28515625" customWidth="1"/>
    <col min="532" max="532" width="9" customWidth="1"/>
    <col min="533" max="533" width="12.28515625" customWidth="1"/>
    <col min="534" max="534" width="16.140625" customWidth="1"/>
    <col min="535" max="535" width="9.5703125" bestFit="1" customWidth="1"/>
    <col min="536" max="536" width="11" customWidth="1"/>
    <col min="537" max="537" width="9" customWidth="1"/>
    <col min="538" max="538" width="10.7109375" customWidth="1"/>
    <col min="539" max="539" width="7.85546875" customWidth="1"/>
    <col min="540" max="540" width="7.5703125" customWidth="1"/>
    <col min="541" max="541" width="15.28515625" customWidth="1"/>
    <col min="542" max="542" width="10.7109375" customWidth="1"/>
    <col min="769" max="769" width="3.7109375" customWidth="1"/>
    <col min="770" max="770" width="41.85546875" customWidth="1"/>
    <col min="771" max="771" width="9.85546875" customWidth="1"/>
    <col min="772" max="772" width="3.85546875" customWidth="1"/>
    <col min="773" max="773" width="8.7109375" customWidth="1"/>
    <col min="774" max="774" width="11.42578125" customWidth="1"/>
    <col min="775" max="775" width="10" customWidth="1"/>
    <col min="776" max="776" width="10.85546875" customWidth="1"/>
    <col min="777" max="777" width="10.42578125" customWidth="1"/>
    <col min="778" max="778" width="9.5703125" customWidth="1"/>
    <col min="779" max="779" width="12.42578125" customWidth="1"/>
    <col min="780" max="780" width="10.140625" customWidth="1"/>
    <col min="781" max="781" width="11.85546875" customWidth="1"/>
    <col min="782" max="782" width="8.28515625" customWidth="1"/>
    <col min="783" max="783" width="7.5703125" customWidth="1"/>
    <col min="784" max="784" width="7.42578125" customWidth="1"/>
    <col min="785" max="785" width="11.7109375" customWidth="1"/>
    <col min="786" max="786" width="8.28515625" customWidth="1"/>
    <col min="787" max="787" width="9.28515625" customWidth="1"/>
    <col min="788" max="788" width="9" customWidth="1"/>
    <col min="789" max="789" width="12.28515625" customWidth="1"/>
    <col min="790" max="790" width="16.140625" customWidth="1"/>
    <col min="791" max="791" width="9.5703125" bestFit="1" customWidth="1"/>
    <col min="792" max="792" width="11" customWidth="1"/>
    <col min="793" max="793" width="9" customWidth="1"/>
    <col min="794" max="794" width="10.7109375" customWidth="1"/>
    <col min="795" max="795" width="7.85546875" customWidth="1"/>
    <col min="796" max="796" width="7.5703125" customWidth="1"/>
    <col min="797" max="797" width="15.28515625" customWidth="1"/>
    <col min="798" max="798" width="10.7109375" customWidth="1"/>
    <col min="1025" max="1025" width="3.7109375" customWidth="1"/>
    <col min="1026" max="1026" width="41.85546875" customWidth="1"/>
    <col min="1027" max="1027" width="9.85546875" customWidth="1"/>
    <col min="1028" max="1028" width="3.85546875" customWidth="1"/>
    <col min="1029" max="1029" width="8.7109375" customWidth="1"/>
    <col min="1030" max="1030" width="11.42578125" customWidth="1"/>
    <col min="1031" max="1031" width="10" customWidth="1"/>
    <col min="1032" max="1032" width="10.85546875" customWidth="1"/>
    <col min="1033" max="1033" width="10.42578125" customWidth="1"/>
    <col min="1034" max="1034" width="9.5703125" customWidth="1"/>
    <col min="1035" max="1035" width="12.42578125" customWidth="1"/>
    <col min="1036" max="1036" width="10.140625" customWidth="1"/>
    <col min="1037" max="1037" width="11.85546875" customWidth="1"/>
    <col min="1038" max="1038" width="8.28515625" customWidth="1"/>
    <col min="1039" max="1039" width="7.5703125" customWidth="1"/>
    <col min="1040" max="1040" width="7.42578125" customWidth="1"/>
    <col min="1041" max="1041" width="11.7109375" customWidth="1"/>
    <col min="1042" max="1042" width="8.28515625" customWidth="1"/>
    <col min="1043" max="1043" width="9.28515625" customWidth="1"/>
    <col min="1044" max="1044" width="9" customWidth="1"/>
    <col min="1045" max="1045" width="12.28515625" customWidth="1"/>
    <col min="1046" max="1046" width="16.140625" customWidth="1"/>
    <col min="1047" max="1047" width="9.5703125" bestFit="1" customWidth="1"/>
    <col min="1048" max="1048" width="11" customWidth="1"/>
    <col min="1049" max="1049" width="9" customWidth="1"/>
    <col min="1050" max="1050" width="10.7109375" customWidth="1"/>
    <col min="1051" max="1051" width="7.85546875" customWidth="1"/>
    <col min="1052" max="1052" width="7.5703125" customWidth="1"/>
    <col min="1053" max="1053" width="15.28515625" customWidth="1"/>
    <col min="1054" max="1054" width="10.7109375" customWidth="1"/>
    <col min="1281" max="1281" width="3.7109375" customWidth="1"/>
    <col min="1282" max="1282" width="41.85546875" customWidth="1"/>
    <col min="1283" max="1283" width="9.85546875" customWidth="1"/>
    <col min="1284" max="1284" width="3.85546875" customWidth="1"/>
    <col min="1285" max="1285" width="8.7109375" customWidth="1"/>
    <col min="1286" max="1286" width="11.42578125" customWidth="1"/>
    <col min="1287" max="1287" width="10" customWidth="1"/>
    <col min="1288" max="1288" width="10.85546875" customWidth="1"/>
    <col min="1289" max="1289" width="10.42578125" customWidth="1"/>
    <col min="1290" max="1290" width="9.5703125" customWidth="1"/>
    <col min="1291" max="1291" width="12.42578125" customWidth="1"/>
    <col min="1292" max="1292" width="10.140625" customWidth="1"/>
    <col min="1293" max="1293" width="11.85546875" customWidth="1"/>
    <col min="1294" max="1294" width="8.28515625" customWidth="1"/>
    <col min="1295" max="1295" width="7.5703125" customWidth="1"/>
    <col min="1296" max="1296" width="7.42578125" customWidth="1"/>
    <col min="1297" max="1297" width="11.7109375" customWidth="1"/>
    <col min="1298" max="1298" width="8.28515625" customWidth="1"/>
    <col min="1299" max="1299" width="9.28515625" customWidth="1"/>
    <col min="1300" max="1300" width="9" customWidth="1"/>
    <col min="1301" max="1301" width="12.28515625" customWidth="1"/>
    <col min="1302" max="1302" width="16.140625" customWidth="1"/>
    <col min="1303" max="1303" width="9.5703125" bestFit="1" customWidth="1"/>
    <col min="1304" max="1304" width="11" customWidth="1"/>
    <col min="1305" max="1305" width="9" customWidth="1"/>
    <col min="1306" max="1306" width="10.7109375" customWidth="1"/>
    <col min="1307" max="1307" width="7.85546875" customWidth="1"/>
    <col min="1308" max="1308" width="7.5703125" customWidth="1"/>
    <col min="1309" max="1309" width="15.28515625" customWidth="1"/>
    <col min="1310" max="1310" width="10.7109375" customWidth="1"/>
    <col min="1537" max="1537" width="3.7109375" customWidth="1"/>
    <col min="1538" max="1538" width="41.85546875" customWidth="1"/>
    <col min="1539" max="1539" width="9.85546875" customWidth="1"/>
    <col min="1540" max="1540" width="3.85546875" customWidth="1"/>
    <col min="1541" max="1541" width="8.7109375" customWidth="1"/>
    <col min="1542" max="1542" width="11.42578125" customWidth="1"/>
    <col min="1543" max="1543" width="10" customWidth="1"/>
    <col min="1544" max="1544" width="10.85546875" customWidth="1"/>
    <col min="1545" max="1545" width="10.42578125" customWidth="1"/>
    <col min="1546" max="1546" width="9.5703125" customWidth="1"/>
    <col min="1547" max="1547" width="12.42578125" customWidth="1"/>
    <col min="1548" max="1548" width="10.140625" customWidth="1"/>
    <col min="1549" max="1549" width="11.85546875" customWidth="1"/>
    <col min="1550" max="1550" width="8.28515625" customWidth="1"/>
    <col min="1551" max="1551" width="7.5703125" customWidth="1"/>
    <col min="1552" max="1552" width="7.42578125" customWidth="1"/>
    <col min="1553" max="1553" width="11.7109375" customWidth="1"/>
    <col min="1554" max="1554" width="8.28515625" customWidth="1"/>
    <col min="1555" max="1555" width="9.28515625" customWidth="1"/>
    <col min="1556" max="1556" width="9" customWidth="1"/>
    <col min="1557" max="1557" width="12.28515625" customWidth="1"/>
    <col min="1558" max="1558" width="16.140625" customWidth="1"/>
    <col min="1559" max="1559" width="9.5703125" bestFit="1" customWidth="1"/>
    <col min="1560" max="1560" width="11" customWidth="1"/>
    <col min="1561" max="1561" width="9" customWidth="1"/>
    <col min="1562" max="1562" width="10.7109375" customWidth="1"/>
    <col min="1563" max="1563" width="7.85546875" customWidth="1"/>
    <col min="1564" max="1564" width="7.5703125" customWidth="1"/>
    <col min="1565" max="1565" width="15.28515625" customWidth="1"/>
    <col min="1566" max="1566" width="10.7109375" customWidth="1"/>
    <col min="1793" max="1793" width="3.7109375" customWidth="1"/>
    <col min="1794" max="1794" width="41.85546875" customWidth="1"/>
    <col min="1795" max="1795" width="9.85546875" customWidth="1"/>
    <col min="1796" max="1796" width="3.85546875" customWidth="1"/>
    <col min="1797" max="1797" width="8.7109375" customWidth="1"/>
    <col min="1798" max="1798" width="11.42578125" customWidth="1"/>
    <col min="1799" max="1799" width="10" customWidth="1"/>
    <col min="1800" max="1800" width="10.85546875" customWidth="1"/>
    <col min="1801" max="1801" width="10.42578125" customWidth="1"/>
    <col min="1802" max="1802" width="9.5703125" customWidth="1"/>
    <col min="1803" max="1803" width="12.42578125" customWidth="1"/>
    <col min="1804" max="1804" width="10.140625" customWidth="1"/>
    <col min="1805" max="1805" width="11.85546875" customWidth="1"/>
    <col min="1806" max="1806" width="8.28515625" customWidth="1"/>
    <col min="1807" max="1807" width="7.5703125" customWidth="1"/>
    <col min="1808" max="1808" width="7.42578125" customWidth="1"/>
    <col min="1809" max="1809" width="11.7109375" customWidth="1"/>
    <col min="1810" max="1810" width="8.28515625" customWidth="1"/>
    <col min="1811" max="1811" width="9.28515625" customWidth="1"/>
    <col min="1812" max="1812" width="9" customWidth="1"/>
    <col min="1813" max="1813" width="12.28515625" customWidth="1"/>
    <col min="1814" max="1814" width="16.140625" customWidth="1"/>
    <col min="1815" max="1815" width="9.5703125" bestFit="1" customWidth="1"/>
    <col min="1816" max="1816" width="11" customWidth="1"/>
    <col min="1817" max="1817" width="9" customWidth="1"/>
    <col min="1818" max="1818" width="10.7109375" customWidth="1"/>
    <col min="1819" max="1819" width="7.85546875" customWidth="1"/>
    <col min="1820" max="1820" width="7.5703125" customWidth="1"/>
    <col min="1821" max="1821" width="15.28515625" customWidth="1"/>
    <col min="1822" max="1822" width="10.7109375" customWidth="1"/>
    <col min="2049" max="2049" width="3.7109375" customWidth="1"/>
    <col min="2050" max="2050" width="41.85546875" customWidth="1"/>
    <col min="2051" max="2051" width="9.85546875" customWidth="1"/>
    <col min="2052" max="2052" width="3.85546875" customWidth="1"/>
    <col min="2053" max="2053" width="8.7109375" customWidth="1"/>
    <col min="2054" max="2054" width="11.42578125" customWidth="1"/>
    <col min="2055" max="2055" width="10" customWidth="1"/>
    <col min="2056" max="2056" width="10.85546875" customWidth="1"/>
    <col min="2057" max="2057" width="10.42578125" customWidth="1"/>
    <col min="2058" max="2058" width="9.5703125" customWidth="1"/>
    <col min="2059" max="2059" width="12.42578125" customWidth="1"/>
    <col min="2060" max="2060" width="10.140625" customWidth="1"/>
    <col min="2061" max="2061" width="11.85546875" customWidth="1"/>
    <col min="2062" max="2062" width="8.28515625" customWidth="1"/>
    <col min="2063" max="2063" width="7.5703125" customWidth="1"/>
    <col min="2064" max="2064" width="7.42578125" customWidth="1"/>
    <col min="2065" max="2065" width="11.7109375" customWidth="1"/>
    <col min="2066" max="2066" width="8.28515625" customWidth="1"/>
    <col min="2067" max="2067" width="9.28515625" customWidth="1"/>
    <col min="2068" max="2068" width="9" customWidth="1"/>
    <col min="2069" max="2069" width="12.28515625" customWidth="1"/>
    <col min="2070" max="2070" width="16.140625" customWidth="1"/>
    <col min="2071" max="2071" width="9.5703125" bestFit="1" customWidth="1"/>
    <col min="2072" max="2072" width="11" customWidth="1"/>
    <col min="2073" max="2073" width="9" customWidth="1"/>
    <col min="2074" max="2074" width="10.7109375" customWidth="1"/>
    <col min="2075" max="2075" width="7.85546875" customWidth="1"/>
    <col min="2076" max="2076" width="7.5703125" customWidth="1"/>
    <col min="2077" max="2077" width="15.28515625" customWidth="1"/>
    <col min="2078" max="2078" width="10.7109375" customWidth="1"/>
    <col min="2305" max="2305" width="3.7109375" customWidth="1"/>
    <col min="2306" max="2306" width="41.85546875" customWidth="1"/>
    <col min="2307" max="2307" width="9.85546875" customWidth="1"/>
    <col min="2308" max="2308" width="3.85546875" customWidth="1"/>
    <col min="2309" max="2309" width="8.7109375" customWidth="1"/>
    <col min="2310" max="2310" width="11.42578125" customWidth="1"/>
    <col min="2311" max="2311" width="10" customWidth="1"/>
    <col min="2312" max="2312" width="10.85546875" customWidth="1"/>
    <col min="2313" max="2313" width="10.42578125" customWidth="1"/>
    <col min="2314" max="2314" width="9.5703125" customWidth="1"/>
    <col min="2315" max="2315" width="12.42578125" customWidth="1"/>
    <col min="2316" max="2316" width="10.140625" customWidth="1"/>
    <col min="2317" max="2317" width="11.85546875" customWidth="1"/>
    <col min="2318" max="2318" width="8.28515625" customWidth="1"/>
    <col min="2319" max="2319" width="7.5703125" customWidth="1"/>
    <col min="2320" max="2320" width="7.42578125" customWidth="1"/>
    <col min="2321" max="2321" width="11.7109375" customWidth="1"/>
    <col min="2322" max="2322" width="8.28515625" customWidth="1"/>
    <col min="2323" max="2323" width="9.28515625" customWidth="1"/>
    <col min="2324" max="2324" width="9" customWidth="1"/>
    <col min="2325" max="2325" width="12.28515625" customWidth="1"/>
    <col min="2326" max="2326" width="16.140625" customWidth="1"/>
    <col min="2327" max="2327" width="9.5703125" bestFit="1" customWidth="1"/>
    <col min="2328" max="2328" width="11" customWidth="1"/>
    <col min="2329" max="2329" width="9" customWidth="1"/>
    <col min="2330" max="2330" width="10.7109375" customWidth="1"/>
    <col min="2331" max="2331" width="7.85546875" customWidth="1"/>
    <col min="2332" max="2332" width="7.5703125" customWidth="1"/>
    <col min="2333" max="2333" width="15.28515625" customWidth="1"/>
    <col min="2334" max="2334" width="10.7109375" customWidth="1"/>
    <col min="2561" max="2561" width="3.7109375" customWidth="1"/>
    <col min="2562" max="2562" width="41.85546875" customWidth="1"/>
    <col min="2563" max="2563" width="9.85546875" customWidth="1"/>
    <col min="2564" max="2564" width="3.85546875" customWidth="1"/>
    <col min="2565" max="2565" width="8.7109375" customWidth="1"/>
    <col min="2566" max="2566" width="11.42578125" customWidth="1"/>
    <col min="2567" max="2567" width="10" customWidth="1"/>
    <col min="2568" max="2568" width="10.85546875" customWidth="1"/>
    <col min="2569" max="2569" width="10.42578125" customWidth="1"/>
    <col min="2570" max="2570" width="9.5703125" customWidth="1"/>
    <col min="2571" max="2571" width="12.42578125" customWidth="1"/>
    <col min="2572" max="2572" width="10.140625" customWidth="1"/>
    <col min="2573" max="2573" width="11.85546875" customWidth="1"/>
    <col min="2574" max="2574" width="8.28515625" customWidth="1"/>
    <col min="2575" max="2575" width="7.5703125" customWidth="1"/>
    <col min="2576" max="2576" width="7.42578125" customWidth="1"/>
    <col min="2577" max="2577" width="11.7109375" customWidth="1"/>
    <col min="2578" max="2578" width="8.28515625" customWidth="1"/>
    <col min="2579" max="2579" width="9.28515625" customWidth="1"/>
    <col min="2580" max="2580" width="9" customWidth="1"/>
    <col min="2581" max="2581" width="12.28515625" customWidth="1"/>
    <col min="2582" max="2582" width="16.140625" customWidth="1"/>
    <col min="2583" max="2583" width="9.5703125" bestFit="1" customWidth="1"/>
    <col min="2584" max="2584" width="11" customWidth="1"/>
    <col min="2585" max="2585" width="9" customWidth="1"/>
    <col min="2586" max="2586" width="10.7109375" customWidth="1"/>
    <col min="2587" max="2587" width="7.85546875" customWidth="1"/>
    <col min="2588" max="2588" width="7.5703125" customWidth="1"/>
    <col min="2589" max="2589" width="15.28515625" customWidth="1"/>
    <col min="2590" max="2590" width="10.7109375" customWidth="1"/>
    <col min="2817" max="2817" width="3.7109375" customWidth="1"/>
    <col min="2818" max="2818" width="41.85546875" customWidth="1"/>
    <col min="2819" max="2819" width="9.85546875" customWidth="1"/>
    <col min="2820" max="2820" width="3.85546875" customWidth="1"/>
    <col min="2821" max="2821" width="8.7109375" customWidth="1"/>
    <col min="2822" max="2822" width="11.42578125" customWidth="1"/>
    <col min="2823" max="2823" width="10" customWidth="1"/>
    <col min="2824" max="2824" width="10.85546875" customWidth="1"/>
    <col min="2825" max="2825" width="10.42578125" customWidth="1"/>
    <col min="2826" max="2826" width="9.5703125" customWidth="1"/>
    <col min="2827" max="2827" width="12.42578125" customWidth="1"/>
    <col min="2828" max="2828" width="10.140625" customWidth="1"/>
    <col min="2829" max="2829" width="11.85546875" customWidth="1"/>
    <col min="2830" max="2830" width="8.28515625" customWidth="1"/>
    <col min="2831" max="2831" width="7.5703125" customWidth="1"/>
    <col min="2832" max="2832" width="7.42578125" customWidth="1"/>
    <col min="2833" max="2833" width="11.7109375" customWidth="1"/>
    <col min="2834" max="2834" width="8.28515625" customWidth="1"/>
    <col min="2835" max="2835" width="9.28515625" customWidth="1"/>
    <col min="2836" max="2836" width="9" customWidth="1"/>
    <col min="2837" max="2837" width="12.28515625" customWidth="1"/>
    <col min="2838" max="2838" width="16.140625" customWidth="1"/>
    <col min="2839" max="2839" width="9.5703125" bestFit="1" customWidth="1"/>
    <col min="2840" max="2840" width="11" customWidth="1"/>
    <col min="2841" max="2841" width="9" customWidth="1"/>
    <col min="2842" max="2842" width="10.7109375" customWidth="1"/>
    <col min="2843" max="2843" width="7.85546875" customWidth="1"/>
    <col min="2844" max="2844" width="7.5703125" customWidth="1"/>
    <col min="2845" max="2845" width="15.28515625" customWidth="1"/>
    <col min="2846" max="2846" width="10.7109375" customWidth="1"/>
    <col min="3073" max="3073" width="3.7109375" customWidth="1"/>
    <col min="3074" max="3074" width="41.85546875" customWidth="1"/>
    <col min="3075" max="3075" width="9.85546875" customWidth="1"/>
    <col min="3076" max="3076" width="3.85546875" customWidth="1"/>
    <col min="3077" max="3077" width="8.7109375" customWidth="1"/>
    <col min="3078" max="3078" width="11.42578125" customWidth="1"/>
    <col min="3079" max="3079" width="10" customWidth="1"/>
    <col min="3080" max="3080" width="10.85546875" customWidth="1"/>
    <col min="3081" max="3081" width="10.42578125" customWidth="1"/>
    <col min="3082" max="3082" width="9.5703125" customWidth="1"/>
    <col min="3083" max="3083" width="12.42578125" customWidth="1"/>
    <col min="3084" max="3084" width="10.140625" customWidth="1"/>
    <col min="3085" max="3085" width="11.85546875" customWidth="1"/>
    <col min="3086" max="3086" width="8.28515625" customWidth="1"/>
    <col min="3087" max="3087" width="7.5703125" customWidth="1"/>
    <col min="3088" max="3088" width="7.42578125" customWidth="1"/>
    <col min="3089" max="3089" width="11.7109375" customWidth="1"/>
    <col min="3090" max="3090" width="8.28515625" customWidth="1"/>
    <col min="3091" max="3091" width="9.28515625" customWidth="1"/>
    <col min="3092" max="3092" width="9" customWidth="1"/>
    <col min="3093" max="3093" width="12.28515625" customWidth="1"/>
    <col min="3094" max="3094" width="16.140625" customWidth="1"/>
    <col min="3095" max="3095" width="9.5703125" bestFit="1" customWidth="1"/>
    <col min="3096" max="3096" width="11" customWidth="1"/>
    <col min="3097" max="3097" width="9" customWidth="1"/>
    <col min="3098" max="3098" width="10.7109375" customWidth="1"/>
    <col min="3099" max="3099" width="7.85546875" customWidth="1"/>
    <col min="3100" max="3100" width="7.5703125" customWidth="1"/>
    <col min="3101" max="3101" width="15.28515625" customWidth="1"/>
    <col min="3102" max="3102" width="10.7109375" customWidth="1"/>
    <col min="3329" max="3329" width="3.7109375" customWidth="1"/>
    <col min="3330" max="3330" width="41.85546875" customWidth="1"/>
    <col min="3331" max="3331" width="9.85546875" customWidth="1"/>
    <col min="3332" max="3332" width="3.85546875" customWidth="1"/>
    <col min="3333" max="3333" width="8.7109375" customWidth="1"/>
    <col min="3334" max="3334" width="11.42578125" customWidth="1"/>
    <col min="3335" max="3335" width="10" customWidth="1"/>
    <col min="3336" max="3336" width="10.85546875" customWidth="1"/>
    <col min="3337" max="3337" width="10.42578125" customWidth="1"/>
    <col min="3338" max="3338" width="9.5703125" customWidth="1"/>
    <col min="3339" max="3339" width="12.42578125" customWidth="1"/>
    <col min="3340" max="3340" width="10.140625" customWidth="1"/>
    <col min="3341" max="3341" width="11.85546875" customWidth="1"/>
    <col min="3342" max="3342" width="8.28515625" customWidth="1"/>
    <col min="3343" max="3343" width="7.5703125" customWidth="1"/>
    <col min="3344" max="3344" width="7.42578125" customWidth="1"/>
    <col min="3345" max="3345" width="11.7109375" customWidth="1"/>
    <col min="3346" max="3346" width="8.28515625" customWidth="1"/>
    <col min="3347" max="3347" width="9.28515625" customWidth="1"/>
    <col min="3348" max="3348" width="9" customWidth="1"/>
    <col min="3349" max="3349" width="12.28515625" customWidth="1"/>
    <col min="3350" max="3350" width="16.140625" customWidth="1"/>
    <col min="3351" max="3351" width="9.5703125" bestFit="1" customWidth="1"/>
    <col min="3352" max="3352" width="11" customWidth="1"/>
    <col min="3353" max="3353" width="9" customWidth="1"/>
    <col min="3354" max="3354" width="10.7109375" customWidth="1"/>
    <col min="3355" max="3355" width="7.85546875" customWidth="1"/>
    <col min="3356" max="3356" width="7.5703125" customWidth="1"/>
    <col min="3357" max="3357" width="15.28515625" customWidth="1"/>
    <col min="3358" max="3358" width="10.7109375" customWidth="1"/>
    <col min="3585" max="3585" width="3.7109375" customWidth="1"/>
    <col min="3586" max="3586" width="41.85546875" customWidth="1"/>
    <col min="3587" max="3587" width="9.85546875" customWidth="1"/>
    <col min="3588" max="3588" width="3.85546875" customWidth="1"/>
    <col min="3589" max="3589" width="8.7109375" customWidth="1"/>
    <col min="3590" max="3590" width="11.42578125" customWidth="1"/>
    <col min="3591" max="3591" width="10" customWidth="1"/>
    <col min="3592" max="3592" width="10.85546875" customWidth="1"/>
    <col min="3593" max="3593" width="10.42578125" customWidth="1"/>
    <col min="3594" max="3594" width="9.5703125" customWidth="1"/>
    <col min="3595" max="3595" width="12.42578125" customWidth="1"/>
    <col min="3596" max="3596" width="10.140625" customWidth="1"/>
    <col min="3597" max="3597" width="11.85546875" customWidth="1"/>
    <col min="3598" max="3598" width="8.28515625" customWidth="1"/>
    <col min="3599" max="3599" width="7.5703125" customWidth="1"/>
    <col min="3600" max="3600" width="7.42578125" customWidth="1"/>
    <col min="3601" max="3601" width="11.7109375" customWidth="1"/>
    <col min="3602" max="3602" width="8.28515625" customWidth="1"/>
    <col min="3603" max="3603" width="9.28515625" customWidth="1"/>
    <col min="3604" max="3604" width="9" customWidth="1"/>
    <col min="3605" max="3605" width="12.28515625" customWidth="1"/>
    <col min="3606" max="3606" width="16.140625" customWidth="1"/>
    <col min="3607" max="3607" width="9.5703125" bestFit="1" customWidth="1"/>
    <col min="3608" max="3608" width="11" customWidth="1"/>
    <col min="3609" max="3609" width="9" customWidth="1"/>
    <col min="3610" max="3610" width="10.7109375" customWidth="1"/>
    <col min="3611" max="3611" width="7.85546875" customWidth="1"/>
    <col min="3612" max="3612" width="7.5703125" customWidth="1"/>
    <col min="3613" max="3613" width="15.28515625" customWidth="1"/>
    <col min="3614" max="3614" width="10.7109375" customWidth="1"/>
    <col min="3841" max="3841" width="3.7109375" customWidth="1"/>
    <col min="3842" max="3842" width="41.85546875" customWidth="1"/>
    <col min="3843" max="3843" width="9.85546875" customWidth="1"/>
    <col min="3844" max="3844" width="3.85546875" customWidth="1"/>
    <col min="3845" max="3845" width="8.7109375" customWidth="1"/>
    <col min="3846" max="3846" width="11.42578125" customWidth="1"/>
    <col min="3847" max="3847" width="10" customWidth="1"/>
    <col min="3848" max="3848" width="10.85546875" customWidth="1"/>
    <col min="3849" max="3849" width="10.42578125" customWidth="1"/>
    <col min="3850" max="3850" width="9.5703125" customWidth="1"/>
    <col min="3851" max="3851" width="12.42578125" customWidth="1"/>
    <col min="3852" max="3852" width="10.140625" customWidth="1"/>
    <col min="3853" max="3853" width="11.85546875" customWidth="1"/>
    <col min="3854" max="3854" width="8.28515625" customWidth="1"/>
    <col min="3855" max="3855" width="7.5703125" customWidth="1"/>
    <col min="3856" max="3856" width="7.42578125" customWidth="1"/>
    <col min="3857" max="3857" width="11.7109375" customWidth="1"/>
    <col min="3858" max="3858" width="8.28515625" customWidth="1"/>
    <col min="3859" max="3859" width="9.28515625" customWidth="1"/>
    <col min="3860" max="3860" width="9" customWidth="1"/>
    <col min="3861" max="3861" width="12.28515625" customWidth="1"/>
    <col min="3862" max="3862" width="16.140625" customWidth="1"/>
    <col min="3863" max="3863" width="9.5703125" bestFit="1" customWidth="1"/>
    <col min="3864" max="3864" width="11" customWidth="1"/>
    <col min="3865" max="3865" width="9" customWidth="1"/>
    <col min="3866" max="3866" width="10.7109375" customWidth="1"/>
    <col min="3867" max="3867" width="7.85546875" customWidth="1"/>
    <col min="3868" max="3868" width="7.5703125" customWidth="1"/>
    <col min="3869" max="3869" width="15.28515625" customWidth="1"/>
    <col min="3870" max="3870" width="10.7109375" customWidth="1"/>
    <col min="4097" max="4097" width="3.7109375" customWidth="1"/>
    <col min="4098" max="4098" width="41.85546875" customWidth="1"/>
    <col min="4099" max="4099" width="9.85546875" customWidth="1"/>
    <col min="4100" max="4100" width="3.85546875" customWidth="1"/>
    <col min="4101" max="4101" width="8.7109375" customWidth="1"/>
    <col min="4102" max="4102" width="11.42578125" customWidth="1"/>
    <col min="4103" max="4103" width="10" customWidth="1"/>
    <col min="4104" max="4104" width="10.85546875" customWidth="1"/>
    <col min="4105" max="4105" width="10.42578125" customWidth="1"/>
    <col min="4106" max="4106" width="9.5703125" customWidth="1"/>
    <col min="4107" max="4107" width="12.42578125" customWidth="1"/>
    <col min="4108" max="4108" width="10.140625" customWidth="1"/>
    <col min="4109" max="4109" width="11.85546875" customWidth="1"/>
    <col min="4110" max="4110" width="8.28515625" customWidth="1"/>
    <col min="4111" max="4111" width="7.5703125" customWidth="1"/>
    <col min="4112" max="4112" width="7.42578125" customWidth="1"/>
    <col min="4113" max="4113" width="11.7109375" customWidth="1"/>
    <col min="4114" max="4114" width="8.28515625" customWidth="1"/>
    <col min="4115" max="4115" width="9.28515625" customWidth="1"/>
    <col min="4116" max="4116" width="9" customWidth="1"/>
    <col min="4117" max="4117" width="12.28515625" customWidth="1"/>
    <col min="4118" max="4118" width="16.140625" customWidth="1"/>
    <col min="4119" max="4119" width="9.5703125" bestFit="1" customWidth="1"/>
    <col min="4120" max="4120" width="11" customWidth="1"/>
    <col min="4121" max="4121" width="9" customWidth="1"/>
    <col min="4122" max="4122" width="10.7109375" customWidth="1"/>
    <col min="4123" max="4123" width="7.85546875" customWidth="1"/>
    <col min="4124" max="4124" width="7.5703125" customWidth="1"/>
    <col min="4125" max="4125" width="15.28515625" customWidth="1"/>
    <col min="4126" max="4126" width="10.7109375" customWidth="1"/>
    <col min="4353" max="4353" width="3.7109375" customWidth="1"/>
    <col min="4354" max="4354" width="41.85546875" customWidth="1"/>
    <col min="4355" max="4355" width="9.85546875" customWidth="1"/>
    <col min="4356" max="4356" width="3.85546875" customWidth="1"/>
    <col min="4357" max="4357" width="8.7109375" customWidth="1"/>
    <col min="4358" max="4358" width="11.42578125" customWidth="1"/>
    <col min="4359" max="4359" width="10" customWidth="1"/>
    <col min="4360" max="4360" width="10.85546875" customWidth="1"/>
    <col min="4361" max="4361" width="10.42578125" customWidth="1"/>
    <col min="4362" max="4362" width="9.5703125" customWidth="1"/>
    <col min="4363" max="4363" width="12.42578125" customWidth="1"/>
    <col min="4364" max="4364" width="10.140625" customWidth="1"/>
    <col min="4365" max="4365" width="11.85546875" customWidth="1"/>
    <col min="4366" max="4366" width="8.28515625" customWidth="1"/>
    <col min="4367" max="4367" width="7.5703125" customWidth="1"/>
    <col min="4368" max="4368" width="7.42578125" customWidth="1"/>
    <col min="4369" max="4369" width="11.7109375" customWidth="1"/>
    <col min="4370" max="4370" width="8.28515625" customWidth="1"/>
    <col min="4371" max="4371" width="9.28515625" customWidth="1"/>
    <col min="4372" max="4372" width="9" customWidth="1"/>
    <col min="4373" max="4373" width="12.28515625" customWidth="1"/>
    <col min="4374" max="4374" width="16.140625" customWidth="1"/>
    <col min="4375" max="4375" width="9.5703125" bestFit="1" customWidth="1"/>
    <col min="4376" max="4376" width="11" customWidth="1"/>
    <col min="4377" max="4377" width="9" customWidth="1"/>
    <col min="4378" max="4378" width="10.7109375" customWidth="1"/>
    <col min="4379" max="4379" width="7.85546875" customWidth="1"/>
    <col min="4380" max="4380" width="7.5703125" customWidth="1"/>
    <col min="4381" max="4381" width="15.28515625" customWidth="1"/>
    <col min="4382" max="4382" width="10.7109375" customWidth="1"/>
    <col min="4609" max="4609" width="3.7109375" customWidth="1"/>
    <col min="4610" max="4610" width="41.85546875" customWidth="1"/>
    <col min="4611" max="4611" width="9.85546875" customWidth="1"/>
    <col min="4612" max="4612" width="3.85546875" customWidth="1"/>
    <col min="4613" max="4613" width="8.7109375" customWidth="1"/>
    <col min="4614" max="4614" width="11.42578125" customWidth="1"/>
    <col min="4615" max="4615" width="10" customWidth="1"/>
    <col min="4616" max="4616" width="10.85546875" customWidth="1"/>
    <col min="4617" max="4617" width="10.42578125" customWidth="1"/>
    <col min="4618" max="4618" width="9.5703125" customWidth="1"/>
    <col min="4619" max="4619" width="12.42578125" customWidth="1"/>
    <col min="4620" max="4620" width="10.140625" customWidth="1"/>
    <col min="4621" max="4621" width="11.85546875" customWidth="1"/>
    <col min="4622" max="4622" width="8.28515625" customWidth="1"/>
    <col min="4623" max="4623" width="7.5703125" customWidth="1"/>
    <col min="4624" max="4624" width="7.42578125" customWidth="1"/>
    <col min="4625" max="4625" width="11.7109375" customWidth="1"/>
    <col min="4626" max="4626" width="8.28515625" customWidth="1"/>
    <col min="4627" max="4627" width="9.28515625" customWidth="1"/>
    <col min="4628" max="4628" width="9" customWidth="1"/>
    <col min="4629" max="4629" width="12.28515625" customWidth="1"/>
    <col min="4630" max="4630" width="16.140625" customWidth="1"/>
    <col min="4631" max="4631" width="9.5703125" bestFit="1" customWidth="1"/>
    <col min="4632" max="4632" width="11" customWidth="1"/>
    <col min="4633" max="4633" width="9" customWidth="1"/>
    <col min="4634" max="4634" width="10.7109375" customWidth="1"/>
    <col min="4635" max="4635" width="7.85546875" customWidth="1"/>
    <col min="4636" max="4636" width="7.5703125" customWidth="1"/>
    <col min="4637" max="4637" width="15.28515625" customWidth="1"/>
    <col min="4638" max="4638" width="10.7109375" customWidth="1"/>
    <col min="4865" max="4865" width="3.7109375" customWidth="1"/>
    <col min="4866" max="4866" width="41.85546875" customWidth="1"/>
    <col min="4867" max="4867" width="9.85546875" customWidth="1"/>
    <col min="4868" max="4868" width="3.85546875" customWidth="1"/>
    <col min="4869" max="4869" width="8.7109375" customWidth="1"/>
    <col min="4870" max="4870" width="11.42578125" customWidth="1"/>
    <col min="4871" max="4871" width="10" customWidth="1"/>
    <col min="4872" max="4872" width="10.85546875" customWidth="1"/>
    <col min="4873" max="4873" width="10.42578125" customWidth="1"/>
    <col min="4874" max="4874" width="9.5703125" customWidth="1"/>
    <col min="4875" max="4875" width="12.42578125" customWidth="1"/>
    <col min="4876" max="4876" width="10.140625" customWidth="1"/>
    <col min="4877" max="4877" width="11.85546875" customWidth="1"/>
    <col min="4878" max="4878" width="8.28515625" customWidth="1"/>
    <col min="4879" max="4879" width="7.5703125" customWidth="1"/>
    <col min="4880" max="4880" width="7.42578125" customWidth="1"/>
    <col min="4881" max="4881" width="11.7109375" customWidth="1"/>
    <col min="4882" max="4882" width="8.28515625" customWidth="1"/>
    <col min="4883" max="4883" width="9.28515625" customWidth="1"/>
    <col min="4884" max="4884" width="9" customWidth="1"/>
    <col min="4885" max="4885" width="12.28515625" customWidth="1"/>
    <col min="4886" max="4886" width="16.140625" customWidth="1"/>
    <col min="4887" max="4887" width="9.5703125" bestFit="1" customWidth="1"/>
    <col min="4888" max="4888" width="11" customWidth="1"/>
    <col min="4889" max="4889" width="9" customWidth="1"/>
    <col min="4890" max="4890" width="10.7109375" customWidth="1"/>
    <col min="4891" max="4891" width="7.85546875" customWidth="1"/>
    <col min="4892" max="4892" width="7.5703125" customWidth="1"/>
    <col min="4893" max="4893" width="15.28515625" customWidth="1"/>
    <col min="4894" max="4894" width="10.7109375" customWidth="1"/>
    <col min="5121" max="5121" width="3.7109375" customWidth="1"/>
    <col min="5122" max="5122" width="41.85546875" customWidth="1"/>
    <col min="5123" max="5123" width="9.85546875" customWidth="1"/>
    <col min="5124" max="5124" width="3.85546875" customWidth="1"/>
    <col min="5125" max="5125" width="8.7109375" customWidth="1"/>
    <col min="5126" max="5126" width="11.42578125" customWidth="1"/>
    <col min="5127" max="5127" width="10" customWidth="1"/>
    <col min="5128" max="5128" width="10.85546875" customWidth="1"/>
    <col min="5129" max="5129" width="10.42578125" customWidth="1"/>
    <col min="5130" max="5130" width="9.5703125" customWidth="1"/>
    <col min="5131" max="5131" width="12.42578125" customWidth="1"/>
    <col min="5132" max="5132" width="10.140625" customWidth="1"/>
    <col min="5133" max="5133" width="11.85546875" customWidth="1"/>
    <col min="5134" max="5134" width="8.28515625" customWidth="1"/>
    <col min="5135" max="5135" width="7.5703125" customWidth="1"/>
    <col min="5136" max="5136" width="7.42578125" customWidth="1"/>
    <col min="5137" max="5137" width="11.7109375" customWidth="1"/>
    <col min="5138" max="5138" width="8.28515625" customWidth="1"/>
    <col min="5139" max="5139" width="9.28515625" customWidth="1"/>
    <col min="5140" max="5140" width="9" customWidth="1"/>
    <col min="5141" max="5141" width="12.28515625" customWidth="1"/>
    <col min="5142" max="5142" width="16.140625" customWidth="1"/>
    <col min="5143" max="5143" width="9.5703125" bestFit="1" customWidth="1"/>
    <col min="5144" max="5144" width="11" customWidth="1"/>
    <col min="5145" max="5145" width="9" customWidth="1"/>
    <col min="5146" max="5146" width="10.7109375" customWidth="1"/>
    <col min="5147" max="5147" width="7.85546875" customWidth="1"/>
    <col min="5148" max="5148" width="7.5703125" customWidth="1"/>
    <col min="5149" max="5149" width="15.28515625" customWidth="1"/>
    <col min="5150" max="5150" width="10.7109375" customWidth="1"/>
    <col min="5377" max="5377" width="3.7109375" customWidth="1"/>
    <col min="5378" max="5378" width="41.85546875" customWidth="1"/>
    <col min="5379" max="5379" width="9.85546875" customWidth="1"/>
    <col min="5380" max="5380" width="3.85546875" customWidth="1"/>
    <col min="5381" max="5381" width="8.7109375" customWidth="1"/>
    <col min="5382" max="5382" width="11.42578125" customWidth="1"/>
    <col min="5383" max="5383" width="10" customWidth="1"/>
    <col min="5384" max="5384" width="10.85546875" customWidth="1"/>
    <col min="5385" max="5385" width="10.42578125" customWidth="1"/>
    <col min="5386" max="5386" width="9.5703125" customWidth="1"/>
    <col min="5387" max="5387" width="12.42578125" customWidth="1"/>
    <col min="5388" max="5388" width="10.140625" customWidth="1"/>
    <col min="5389" max="5389" width="11.85546875" customWidth="1"/>
    <col min="5390" max="5390" width="8.28515625" customWidth="1"/>
    <col min="5391" max="5391" width="7.5703125" customWidth="1"/>
    <col min="5392" max="5392" width="7.42578125" customWidth="1"/>
    <col min="5393" max="5393" width="11.7109375" customWidth="1"/>
    <col min="5394" max="5394" width="8.28515625" customWidth="1"/>
    <col min="5395" max="5395" width="9.28515625" customWidth="1"/>
    <col min="5396" max="5396" width="9" customWidth="1"/>
    <col min="5397" max="5397" width="12.28515625" customWidth="1"/>
    <col min="5398" max="5398" width="16.140625" customWidth="1"/>
    <col min="5399" max="5399" width="9.5703125" bestFit="1" customWidth="1"/>
    <col min="5400" max="5400" width="11" customWidth="1"/>
    <col min="5401" max="5401" width="9" customWidth="1"/>
    <col min="5402" max="5402" width="10.7109375" customWidth="1"/>
    <col min="5403" max="5403" width="7.85546875" customWidth="1"/>
    <col min="5404" max="5404" width="7.5703125" customWidth="1"/>
    <col min="5405" max="5405" width="15.28515625" customWidth="1"/>
    <col min="5406" max="5406" width="10.7109375" customWidth="1"/>
    <col min="5633" max="5633" width="3.7109375" customWidth="1"/>
    <col min="5634" max="5634" width="41.85546875" customWidth="1"/>
    <col min="5635" max="5635" width="9.85546875" customWidth="1"/>
    <col min="5636" max="5636" width="3.85546875" customWidth="1"/>
    <col min="5637" max="5637" width="8.7109375" customWidth="1"/>
    <col min="5638" max="5638" width="11.42578125" customWidth="1"/>
    <col min="5639" max="5639" width="10" customWidth="1"/>
    <col min="5640" max="5640" width="10.85546875" customWidth="1"/>
    <col min="5641" max="5641" width="10.42578125" customWidth="1"/>
    <col min="5642" max="5642" width="9.5703125" customWidth="1"/>
    <col min="5643" max="5643" width="12.42578125" customWidth="1"/>
    <col min="5644" max="5644" width="10.140625" customWidth="1"/>
    <col min="5645" max="5645" width="11.85546875" customWidth="1"/>
    <col min="5646" max="5646" width="8.28515625" customWidth="1"/>
    <col min="5647" max="5647" width="7.5703125" customWidth="1"/>
    <col min="5648" max="5648" width="7.42578125" customWidth="1"/>
    <col min="5649" max="5649" width="11.7109375" customWidth="1"/>
    <col min="5650" max="5650" width="8.28515625" customWidth="1"/>
    <col min="5651" max="5651" width="9.28515625" customWidth="1"/>
    <col min="5652" max="5652" width="9" customWidth="1"/>
    <col min="5653" max="5653" width="12.28515625" customWidth="1"/>
    <col min="5654" max="5654" width="16.140625" customWidth="1"/>
    <col min="5655" max="5655" width="9.5703125" bestFit="1" customWidth="1"/>
    <col min="5656" max="5656" width="11" customWidth="1"/>
    <col min="5657" max="5657" width="9" customWidth="1"/>
    <col min="5658" max="5658" width="10.7109375" customWidth="1"/>
    <col min="5659" max="5659" width="7.85546875" customWidth="1"/>
    <col min="5660" max="5660" width="7.5703125" customWidth="1"/>
    <col min="5661" max="5661" width="15.28515625" customWidth="1"/>
    <col min="5662" max="5662" width="10.7109375" customWidth="1"/>
    <col min="5889" max="5889" width="3.7109375" customWidth="1"/>
    <col min="5890" max="5890" width="41.85546875" customWidth="1"/>
    <col min="5891" max="5891" width="9.85546875" customWidth="1"/>
    <col min="5892" max="5892" width="3.85546875" customWidth="1"/>
    <col min="5893" max="5893" width="8.7109375" customWidth="1"/>
    <col min="5894" max="5894" width="11.42578125" customWidth="1"/>
    <col min="5895" max="5895" width="10" customWidth="1"/>
    <col min="5896" max="5896" width="10.85546875" customWidth="1"/>
    <col min="5897" max="5897" width="10.42578125" customWidth="1"/>
    <col min="5898" max="5898" width="9.5703125" customWidth="1"/>
    <col min="5899" max="5899" width="12.42578125" customWidth="1"/>
    <col min="5900" max="5900" width="10.140625" customWidth="1"/>
    <col min="5901" max="5901" width="11.85546875" customWidth="1"/>
    <col min="5902" max="5902" width="8.28515625" customWidth="1"/>
    <col min="5903" max="5903" width="7.5703125" customWidth="1"/>
    <col min="5904" max="5904" width="7.42578125" customWidth="1"/>
    <col min="5905" max="5905" width="11.7109375" customWidth="1"/>
    <col min="5906" max="5906" width="8.28515625" customWidth="1"/>
    <col min="5907" max="5907" width="9.28515625" customWidth="1"/>
    <col min="5908" max="5908" width="9" customWidth="1"/>
    <col min="5909" max="5909" width="12.28515625" customWidth="1"/>
    <col min="5910" max="5910" width="16.140625" customWidth="1"/>
    <col min="5911" max="5911" width="9.5703125" bestFit="1" customWidth="1"/>
    <col min="5912" max="5912" width="11" customWidth="1"/>
    <col min="5913" max="5913" width="9" customWidth="1"/>
    <col min="5914" max="5914" width="10.7109375" customWidth="1"/>
    <col min="5915" max="5915" width="7.85546875" customWidth="1"/>
    <col min="5916" max="5916" width="7.5703125" customWidth="1"/>
    <col min="5917" max="5917" width="15.28515625" customWidth="1"/>
    <col min="5918" max="5918" width="10.7109375" customWidth="1"/>
    <col min="6145" max="6145" width="3.7109375" customWidth="1"/>
    <col min="6146" max="6146" width="41.85546875" customWidth="1"/>
    <col min="6147" max="6147" width="9.85546875" customWidth="1"/>
    <col min="6148" max="6148" width="3.85546875" customWidth="1"/>
    <col min="6149" max="6149" width="8.7109375" customWidth="1"/>
    <col min="6150" max="6150" width="11.42578125" customWidth="1"/>
    <col min="6151" max="6151" width="10" customWidth="1"/>
    <col min="6152" max="6152" width="10.85546875" customWidth="1"/>
    <col min="6153" max="6153" width="10.42578125" customWidth="1"/>
    <col min="6154" max="6154" width="9.5703125" customWidth="1"/>
    <col min="6155" max="6155" width="12.42578125" customWidth="1"/>
    <col min="6156" max="6156" width="10.140625" customWidth="1"/>
    <col min="6157" max="6157" width="11.85546875" customWidth="1"/>
    <col min="6158" max="6158" width="8.28515625" customWidth="1"/>
    <col min="6159" max="6159" width="7.5703125" customWidth="1"/>
    <col min="6160" max="6160" width="7.42578125" customWidth="1"/>
    <col min="6161" max="6161" width="11.7109375" customWidth="1"/>
    <col min="6162" max="6162" width="8.28515625" customWidth="1"/>
    <col min="6163" max="6163" width="9.28515625" customWidth="1"/>
    <col min="6164" max="6164" width="9" customWidth="1"/>
    <col min="6165" max="6165" width="12.28515625" customWidth="1"/>
    <col min="6166" max="6166" width="16.140625" customWidth="1"/>
    <col min="6167" max="6167" width="9.5703125" bestFit="1" customWidth="1"/>
    <col min="6168" max="6168" width="11" customWidth="1"/>
    <col min="6169" max="6169" width="9" customWidth="1"/>
    <col min="6170" max="6170" width="10.7109375" customWidth="1"/>
    <col min="6171" max="6171" width="7.85546875" customWidth="1"/>
    <col min="6172" max="6172" width="7.5703125" customWidth="1"/>
    <col min="6173" max="6173" width="15.28515625" customWidth="1"/>
    <col min="6174" max="6174" width="10.7109375" customWidth="1"/>
    <col min="6401" max="6401" width="3.7109375" customWidth="1"/>
    <col min="6402" max="6402" width="41.85546875" customWidth="1"/>
    <col min="6403" max="6403" width="9.85546875" customWidth="1"/>
    <col min="6404" max="6404" width="3.85546875" customWidth="1"/>
    <col min="6405" max="6405" width="8.7109375" customWidth="1"/>
    <col min="6406" max="6406" width="11.42578125" customWidth="1"/>
    <col min="6407" max="6407" width="10" customWidth="1"/>
    <col min="6408" max="6408" width="10.85546875" customWidth="1"/>
    <col min="6409" max="6409" width="10.42578125" customWidth="1"/>
    <col min="6410" max="6410" width="9.5703125" customWidth="1"/>
    <col min="6411" max="6411" width="12.42578125" customWidth="1"/>
    <col min="6412" max="6412" width="10.140625" customWidth="1"/>
    <col min="6413" max="6413" width="11.85546875" customWidth="1"/>
    <col min="6414" max="6414" width="8.28515625" customWidth="1"/>
    <col min="6415" max="6415" width="7.5703125" customWidth="1"/>
    <col min="6416" max="6416" width="7.42578125" customWidth="1"/>
    <col min="6417" max="6417" width="11.7109375" customWidth="1"/>
    <col min="6418" max="6418" width="8.28515625" customWidth="1"/>
    <col min="6419" max="6419" width="9.28515625" customWidth="1"/>
    <col min="6420" max="6420" width="9" customWidth="1"/>
    <col min="6421" max="6421" width="12.28515625" customWidth="1"/>
    <col min="6422" max="6422" width="16.140625" customWidth="1"/>
    <col min="6423" max="6423" width="9.5703125" bestFit="1" customWidth="1"/>
    <col min="6424" max="6424" width="11" customWidth="1"/>
    <col min="6425" max="6425" width="9" customWidth="1"/>
    <col min="6426" max="6426" width="10.7109375" customWidth="1"/>
    <col min="6427" max="6427" width="7.85546875" customWidth="1"/>
    <col min="6428" max="6428" width="7.5703125" customWidth="1"/>
    <col min="6429" max="6429" width="15.28515625" customWidth="1"/>
    <col min="6430" max="6430" width="10.7109375" customWidth="1"/>
    <col min="6657" max="6657" width="3.7109375" customWidth="1"/>
    <col min="6658" max="6658" width="41.85546875" customWidth="1"/>
    <col min="6659" max="6659" width="9.85546875" customWidth="1"/>
    <col min="6660" max="6660" width="3.85546875" customWidth="1"/>
    <col min="6661" max="6661" width="8.7109375" customWidth="1"/>
    <col min="6662" max="6662" width="11.42578125" customWidth="1"/>
    <col min="6663" max="6663" width="10" customWidth="1"/>
    <col min="6664" max="6664" width="10.85546875" customWidth="1"/>
    <col min="6665" max="6665" width="10.42578125" customWidth="1"/>
    <col min="6666" max="6666" width="9.5703125" customWidth="1"/>
    <col min="6667" max="6667" width="12.42578125" customWidth="1"/>
    <col min="6668" max="6668" width="10.140625" customWidth="1"/>
    <col min="6669" max="6669" width="11.85546875" customWidth="1"/>
    <col min="6670" max="6670" width="8.28515625" customWidth="1"/>
    <col min="6671" max="6671" width="7.5703125" customWidth="1"/>
    <col min="6672" max="6672" width="7.42578125" customWidth="1"/>
    <col min="6673" max="6673" width="11.7109375" customWidth="1"/>
    <col min="6674" max="6674" width="8.28515625" customWidth="1"/>
    <col min="6675" max="6675" width="9.28515625" customWidth="1"/>
    <col min="6676" max="6676" width="9" customWidth="1"/>
    <col min="6677" max="6677" width="12.28515625" customWidth="1"/>
    <col min="6678" max="6678" width="16.140625" customWidth="1"/>
    <col min="6679" max="6679" width="9.5703125" bestFit="1" customWidth="1"/>
    <col min="6680" max="6680" width="11" customWidth="1"/>
    <col min="6681" max="6681" width="9" customWidth="1"/>
    <col min="6682" max="6682" width="10.7109375" customWidth="1"/>
    <col min="6683" max="6683" width="7.85546875" customWidth="1"/>
    <col min="6684" max="6684" width="7.5703125" customWidth="1"/>
    <col min="6685" max="6685" width="15.28515625" customWidth="1"/>
    <col min="6686" max="6686" width="10.7109375" customWidth="1"/>
    <col min="6913" max="6913" width="3.7109375" customWidth="1"/>
    <col min="6914" max="6914" width="41.85546875" customWidth="1"/>
    <col min="6915" max="6915" width="9.85546875" customWidth="1"/>
    <col min="6916" max="6916" width="3.85546875" customWidth="1"/>
    <col min="6917" max="6917" width="8.7109375" customWidth="1"/>
    <col min="6918" max="6918" width="11.42578125" customWidth="1"/>
    <col min="6919" max="6919" width="10" customWidth="1"/>
    <col min="6920" max="6920" width="10.85546875" customWidth="1"/>
    <col min="6921" max="6921" width="10.42578125" customWidth="1"/>
    <col min="6922" max="6922" width="9.5703125" customWidth="1"/>
    <col min="6923" max="6923" width="12.42578125" customWidth="1"/>
    <col min="6924" max="6924" width="10.140625" customWidth="1"/>
    <col min="6925" max="6925" width="11.85546875" customWidth="1"/>
    <col min="6926" max="6926" width="8.28515625" customWidth="1"/>
    <col min="6927" max="6927" width="7.5703125" customWidth="1"/>
    <col min="6928" max="6928" width="7.42578125" customWidth="1"/>
    <col min="6929" max="6929" width="11.7109375" customWidth="1"/>
    <col min="6930" max="6930" width="8.28515625" customWidth="1"/>
    <col min="6931" max="6931" width="9.28515625" customWidth="1"/>
    <col min="6932" max="6932" width="9" customWidth="1"/>
    <col min="6933" max="6933" width="12.28515625" customWidth="1"/>
    <col min="6934" max="6934" width="16.140625" customWidth="1"/>
    <col min="6935" max="6935" width="9.5703125" bestFit="1" customWidth="1"/>
    <col min="6936" max="6936" width="11" customWidth="1"/>
    <col min="6937" max="6937" width="9" customWidth="1"/>
    <col min="6938" max="6938" width="10.7109375" customWidth="1"/>
    <col min="6939" max="6939" width="7.85546875" customWidth="1"/>
    <col min="6940" max="6940" width="7.5703125" customWidth="1"/>
    <col min="6941" max="6941" width="15.28515625" customWidth="1"/>
    <col min="6942" max="6942" width="10.7109375" customWidth="1"/>
    <col min="7169" max="7169" width="3.7109375" customWidth="1"/>
    <col min="7170" max="7170" width="41.85546875" customWidth="1"/>
    <col min="7171" max="7171" width="9.85546875" customWidth="1"/>
    <col min="7172" max="7172" width="3.85546875" customWidth="1"/>
    <col min="7173" max="7173" width="8.7109375" customWidth="1"/>
    <col min="7174" max="7174" width="11.42578125" customWidth="1"/>
    <col min="7175" max="7175" width="10" customWidth="1"/>
    <col min="7176" max="7176" width="10.85546875" customWidth="1"/>
    <col min="7177" max="7177" width="10.42578125" customWidth="1"/>
    <col min="7178" max="7178" width="9.5703125" customWidth="1"/>
    <col min="7179" max="7179" width="12.42578125" customWidth="1"/>
    <col min="7180" max="7180" width="10.140625" customWidth="1"/>
    <col min="7181" max="7181" width="11.85546875" customWidth="1"/>
    <col min="7182" max="7182" width="8.28515625" customWidth="1"/>
    <col min="7183" max="7183" width="7.5703125" customWidth="1"/>
    <col min="7184" max="7184" width="7.42578125" customWidth="1"/>
    <col min="7185" max="7185" width="11.7109375" customWidth="1"/>
    <col min="7186" max="7186" width="8.28515625" customWidth="1"/>
    <col min="7187" max="7187" width="9.28515625" customWidth="1"/>
    <col min="7188" max="7188" width="9" customWidth="1"/>
    <col min="7189" max="7189" width="12.28515625" customWidth="1"/>
    <col min="7190" max="7190" width="16.140625" customWidth="1"/>
    <col min="7191" max="7191" width="9.5703125" bestFit="1" customWidth="1"/>
    <col min="7192" max="7192" width="11" customWidth="1"/>
    <col min="7193" max="7193" width="9" customWidth="1"/>
    <col min="7194" max="7194" width="10.7109375" customWidth="1"/>
    <col min="7195" max="7195" width="7.85546875" customWidth="1"/>
    <col min="7196" max="7196" width="7.5703125" customWidth="1"/>
    <col min="7197" max="7197" width="15.28515625" customWidth="1"/>
    <col min="7198" max="7198" width="10.7109375" customWidth="1"/>
    <col min="7425" max="7425" width="3.7109375" customWidth="1"/>
    <col min="7426" max="7426" width="41.85546875" customWidth="1"/>
    <col min="7427" max="7427" width="9.85546875" customWidth="1"/>
    <col min="7428" max="7428" width="3.85546875" customWidth="1"/>
    <col min="7429" max="7429" width="8.7109375" customWidth="1"/>
    <col min="7430" max="7430" width="11.42578125" customWidth="1"/>
    <col min="7431" max="7431" width="10" customWidth="1"/>
    <col min="7432" max="7432" width="10.85546875" customWidth="1"/>
    <col min="7433" max="7433" width="10.42578125" customWidth="1"/>
    <col min="7434" max="7434" width="9.5703125" customWidth="1"/>
    <col min="7435" max="7435" width="12.42578125" customWidth="1"/>
    <col min="7436" max="7436" width="10.140625" customWidth="1"/>
    <col min="7437" max="7437" width="11.85546875" customWidth="1"/>
    <col min="7438" max="7438" width="8.28515625" customWidth="1"/>
    <col min="7439" max="7439" width="7.5703125" customWidth="1"/>
    <col min="7440" max="7440" width="7.42578125" customWidth="1"/>
    <col min="7441" max="7441" width="11.7109375" customWidth="1"/>
    <col min="7442" max="7442" width="8.28515625" customWidth="1"/>
    <col min="7443" max="7443" width="9.28515625" customWidth="1"/>
    <col min="7444" max="7444" width="9" customWidth="1"/>
    <col min="7445" max="7445" width="12.28515625" customWidth="1"/>
    <col min="7446" max="7446" width="16.140625" customWidth="1"/>
    <col min="7447" max="7447" width="9.5703125" bestFit="1" customWidth="1"/>
    <col min="7448" max="7448" width="11" customWidth="1"/>
    <col min="7449" max="7449" width="9" customWidth="1"/>
    <col min="7450" max="7450" width="10.7109375" customWidth="1"/>
    <col min="7451" max="7451" width="7.85546875" customWidth="1"/>
    <col min="7452" max="7452" width="7.5703125" customWidth="1"/>
    <col min="7453" max="7453" width="15.28515625" customWidth="1"/>
    <col min="7454" max="7454" width="10.7109375" customWidth="1"/>
    <col min="7681" max="7681" width="3.7109375" customWidth="1"/>
    <col min="7682" max="7682" width="41.85546875" customWidth="1"/>
    <col min="7683" max="7683" width="9.85546875" customWidth="1"/>
    <col min="7684" max="7684" width="3.85546875" customWidth="1"/>
    <col min="7685" max="7685" width="8.7109375" customWidth="1"/>
    <col min="7686" max="7686" width="11.42578125" customWidth="1"/>
    <col min="7687" max="7687" width="10" customWidth="1"/>
    <col min="7688" max="7688" width="10.85546875" customWidth="1"/>
    <col min="7689" max="7689" width="10.42578125" customWidth="1"/>
    <col min="7690" max="7690" width="9.5703125" customWidth="1"/>
    <col min="7691" max="7691" width="12.42578125" customWidth="1"/>
    <col min="7692" max="7692" width="10.140625" customWidth="1"/>
    <col min="7693" max="7693" width="11.85546875" customWidth="1"/>
    <col min="7694" max="7694" width="8.28515625" customWidth="1"/>
    <col min="7695" max="7695" width="7.5703125" customWidth="1"/>
    <col min="7696" max="7696" width="7.42578125" customWidth="1"/>
    <col min="7697" max="7697" width="11.7109375" customWidth="1"/>
    <col min="7698" max="7698" width="8.28515625" customWidth="1"/>
    <col min="7699" max="7699" width="9.28515625" customWidth="1"/>
    <col min="7700" max="7700" width="9" customWidth="1"/>
    <col min="7701" max="7701" width="12.28515625" customWidth="1"/>
    <col min="7702" max="7702" width="16.140625" customWidth="1"/>
    <col min="7703" max="7703" width="9.5703125" bestFit="1" customWidth="1"/>
    <col min="7704" max="7704" width="11" customWidth="1"/>
    <col min="7705" max="7705" width="9" customWidth="1"/>
    <col min="7706" max="7706" width="10.7109375" customWidth="1"/>
    <col min="7707" max="7707" width="7.85546875" customWidth="1"/>
    <col min="7708" max="7708" width="7.5703125" customWidth="1"/>
    <col min="7709" max="7709" width="15.28515625" customWidth="1"/>
    <col min="7710" max="7710" width="10.7109375" customWidth="1"/>
    <col min="7937" max="7937" width="3.7109375" customWidth="1"/>
    <col min="7938" max="7938" width="41.85546875" customWidth="1"/>
    <col min="7939" max="7939" width="9.85546875" customWidth="1"/>
    <col min="7940" max="7940" width="3.85546875" customWidth="1"/>
    <col min="7941" max="7941" width="8.7109375" customWidth="1"/>
    <col min="7942" max="7942" width="11.42578125" customWidth="1"/>
    <col min="7943" max="7943" width="10" customWidth="1"/>
    <col min="7944" max="7944" width="10.85546875" customWidth="1"/>
    <col min="7945" max="7945" width="10.42578125" customWidth="1"/>
    <col min="7946" max="7946" width="9.5703125" customWidth="1"/>
    <col min="7947" max="7947" width="12.42578125" customWidth="1"/>
    <col min="7948" max="7948" width="10.140625" customWidth="1"/>
    <col min="7949" max="7949" width="11.85546875" customWidth="1"/>
    <col min="7950" max="7950" width="8.28515625" customWidth="1"/>
    <col min="7951" max="7951" width="7.5703125" customWidth="1"/>
    <col min="7952" max="7952" width="7.42578125" customWidth="1"/>
    <col min="7953" max="7953" width="11.7109375" customWidth="1"/>
    <col min="7954" max="7954" width="8.28515625" customWidth="1"/>
    <col min="7955" max="7955" width="9.28515625" customWidth="1"/>
    <col min="7956" max="7956" width="9" customWidth="1"/>
    <col min="7957" max="7957" width="12.28515625" customWidth="1"/>
    <col min="7958" max="7958" width="16.140625" customWidth="1"/>
    <col min="7959" max="7959" width="9.5703125" bestFit="1" customWidth="1"/>
    <col min="7960" max="7960" width="11" customWidth="1"/>
    <col min="7961" max="7961" width="9" customWidth="1"/>
    <col min="7962" max="7962" width="10.7109375" customWidth="1"/>
    <col min="7963" max="7963" width="7.85546875" customWidth="1"/>
    <col min="7964" max="7964" width="7.5703125" customWidth="1"/>
    <col min="7965" max="7965" width="15.28515625" customWidth="1"/>
    <col min="7966" max="7966" width="10.7109375" customWidth="1"/>
    <col min="8193" max="8193" width="3.7109375" customWidth="1"/>
    <col min="8194" max="8194" width="41.85546875" customWidth="1"/>
    <col min="8195" max="8195" width="9.85546875" customWidth="1"/>
    <col min="8196" max="8196" width="3.85546875" customWidth="1"/>
    <col min="8197" max="8197" width="8.7109375" customWidth="1"/>
    <col min="8198" max="8198" width="11.42578125" customWidth="1"/>
    <col min="8199" max="8199" width="10" customWidth="1"/>
    <col min="8200" max="8200" width="10.85546875" customWidth="1"/>
    <col min="8201" max="8201" width="10.42578125" customWidth="1"/>
    <col min="8202" max="8202" width="9.5703125" customWidth="1"/>
    <col min="8203" max="8203" width="12.42578125" customWidth="1"/>
    <col min="8204" max="8204" width="10.140625" customWidth="1"/>
    <col min="8205" max="8205" width="11.85546875" customWidth="1"/>
    <col min="8206" max="8206" width="8.28515625" customWidth="1"/>
    <col min="8207" max="8207" width="7.5703125" customWidth="1"/>
    <col min="8208" max="8208" width="7.42578125" customWidth="1"/>
    <col min="8209" max="8209" width="11.7109375" customWidth="1"/>
    <col min="8210" max="8210" width="8.28515625" customWidth="1"/>
    <col min="8211" max="8211" width="9.28515625" customWidth="1"/>
    <col min="8212" max="8212" width="9" customWidth="1"/>
    <col min="8213" max="8213" width="12.28515625" customWidth="1"/>
    <col min="8214" max="8214" width="16.140625" customWidth="1"/>
    <col min="8215" max="8215" width="9.5703125" bestFit="1" customWidth="1"/>
    <col min="8216" max="8216" width="11" customWidth="1"/>
    <col min="8217" max="8217" width="9" customWidth="1"/>
    <col min="8218" max="8218" width="10.7109375" customWidth="1"/>
    <col min="8219" max="8219" width="7.85546875" customWidth="1"/>
    <col min="8220" max="8220" width="7.5703125" customWidth="1"/>
    <col min="8221" max="8221" width="15.28515625" customWidth="1"/>
    <col min="8222" max="8222" width="10.7109375" customWidth="1"/>
    <col min="8449" max="8449" width="3.7109375" customWidth="1"/>
    <col min="8450" max="8450" width="41.85546875" customWidth="1"/>
    <col min="8451" max="8451" width="9.85546875" customWidth="1"/>
    <col min="8452" max="8452" width="3.85546875" customWidth="1"/>
    <col min="8453" max="8453" width="8.7109375" customWidth="1"/>
    <col min="8454" max="8454" width="11.42578125" customWidth="1"/>
    <col min="8455" max="8455" width="10" customWidth="1"/>
    <col min="8456" max="8456" width="10.85546875" customWidth="1"/>
    <col min="8457" max="8457" width="10.42578125" customWidth="1"/>
    <col min="8458" max="8458" width="9.5703125" customWidth="1"/>
    <col min="8459" max="8459" width="12.42578125" customWidth="1"/>
    <col min="8460" max="8460" width="10.140625" customWidth="1"/>
    <col min="8461" max="8461" width="11.85546875" customWidth="1"/>
    <col min="8462" max="8462" width="8.28515625" customWidth="1"/>
    <col min="8463" max="8463" width="7.5703125" customWidth="1"/>
    <col min="8464" max="8464" width="7.42578125" customWidth="1"/>
    <col min="8465" max="8465" width="11.7109375" customWidth="1"/>
    <col min="8466" max="8466" width="8.28515625" customWidth="1"/>
    <col min="8467" max="8467" width="9.28515625" customWidth="1"/>
    <col min="8468" max="8468" width="9" customWidth="1"/>
    <col min="8469" max="8469" width="12.28515625" customWidth="1"/>
    <col min="8470" max="8470" width="16.140625" customWidth="1"/>
    <col min="8471" max="8471" width="9.5703125" bestFit="1" customWidth="1"/>
    <col min="8472" max="8472" width="11" customWidth="1"/>
    <col min="8473" max="8473" width="9" customWidth="1"/>
    <col min="8474" max="8474" width="10.7109375" customWidth="1"/>
    <col min="8475" max="8475" width="7.85546875" customWidth="1"/>
    <col min="8476" max="8476" width="7.5703125" customWidth="1"/>
    <col min="8477" max="8477" width="15.28515625" customWidth="1"/>
    <col min="8478" max="8478" width="10.7109375" customWidth="1"/>
    <col min="8705" max="8705" width="3.7109375" customWidth="1"/>
    <col min="8706" max="8706" width="41.85546875" customWidth="1"/>
    <col min="8707" max="8707" width="9.85546875" customWidth="1"/>
    <col min="8708" max="8708" width="3.85546875" customWidth="1"/>
    <col min="8709" max="8709" width="8.7109375" customWidth="1"/>
    <col min="8710" max="8710" width="11.42578125" customWidth="1"/>
    <col min="8711" max="8711" width="10" customWidth="1"/>
    <col min="8712" max="8712" width="10.85546875" customWidth="1"/>
    <col min="8713" max="8713" width="10.42578125" customWidth="1"/>
    <col min="8714" max="8714" width="9.5703125" customWidth="1"/>
    <col min="8715" max="8715" width="12.42578125" customWidth="1"/>
    <col min="8716" max="8716" width="10.140625" customWidth="1"/>
    <col min="8717" max="8717" width="11.85546875" customWidth="1"/>
    <col min="8718" max="8718" width="8.28515625" customWidth="1"/>
    <col min="8719" max="8719" width="7.5703125" customWidth="1"/>
    <col min="8720" max="8720" width="7.42578125" customWidth="1"/>
    <col min="8721" max="8721" width="11.7109375" customWidth="1"/>
    <col min="8722" max="8722" width="8.28515625" customWidth="1"/>
    <col min="8723" max="8723" width="9.28515625" customWidth="1"/>
    <col min="8724" max="8724" width="9" customWidth="1"/>
    <col min="8725" max="8725" width="12.28515625" customWidth="1"/>
    <col min="8726" max="8726" width="16.140625" customWidth="1"/>
    <col min="8727" max="8727" width="9.5703125" bestFit="1" customWidth="1"/>
    <col min="8728" max="8728" width="11" customWidth="1"/>
    <col min="8729" max="8729" width="9" customWidth="1"/>
    <col min="8730" max="8730" width="10.7109375" customWidth="1"/>
    <col min="8731" max="8731" width="7.85546875" customWidth="1"/>
    <col min="8732" max="8732" width="7.5703125" customWidth="1"/>
    <col min="8733" max="8733" width="15.28515625" customWidth="1"/>
    <col min="8734" max="8734" width="10.7109375" customWidth="1"/>
    <col min="8961" max="8961" width="3.7109375" customWidth="1"/>
    <col min="8962" max="8962" width="41.85546875" customWidth="1"/>
    <col min="8963" max="8963" width="9.85546875" customWidth="1"/>
    <col min="8964" max="8964" width="3.85546875" customWidth="1"/>
    <col min="8965" max="8965" width="8.7109375" customWidth="1"/>
    <col min="8966" max="8966" width="11.42578125" customWidth="1"/>
    <col min="8967" max="8967" width="10" customWidth="1"/>
    <col min="8968" max="8968" width="10.85546875" customWidth="1"/>
    <col min="8969" max="8969" width="10.42578125" customWidth="1"/>
    <col min="8970" max="8970" width="9.5703125" customWidth="1"/>
    <col min="8971" max="8971" width="12.42578125" customWidth="1"/>
    <col min="8972" max="8972" width="10.140625" customWidth="1"/>
    <col min="8973" max="8973" width="11.85546875" customWidth="1"/>
    <col min="8974" max="8974" width="8.28515625" customWidth="1"/>
    <col min="8975" max="8975" width="7.5703125" customWidth="1"/>
    <col min="8976" max="8976" width="7.42578125" customWidth="1"/>
    <col min="8977" max="8977" width="11.7109375" customWidth="1"/>
    <col min="8978" max="8978" width="8.28515625" customWidth="1"/>
    <col min="8979" max="8979" width="9.28515625" customWidth="1"/>
    <col min="8980" max="8980" width="9" customWidth="1"/>
    <col min="8981" max="8981" width="12.28515625" customWidth="1"/>
    <col min="8982" max="8982" width="16.140625" customWidth="1"/>
    <col min="8983" max="8983" width="9.5703125" bestFit="1" customWidth="1"/>
    <col min="8984" max="8984" width="11" customWidth="1"/>
    <col min="8985" max="8985" width="9" customWidth="1"/>
    <col min="8986" max="8986" width="10.7109375" customWidth="1"/>
    <col min="8987" max="8987" width="7.85546875" customWidth="1"/>
    <col min="8988" max="8988" width="7.5703125" customWidth="1"/>
    <col min="8989" max="8989" width="15.28515625" customWidth="1"/>
    <col min="8990" max="8990" width="10.7109375" customWidth="1"/>
    <col min="9217" max="9217" width="3.7109375" customWidth="1"/>
    <col min="9218" max="9218" width="41.85546875" customWidth="1"/>
    <col min="9219" max="9219" width="9.85546875" customWidth="1"/>
    <col min="9220" max="9220" width="3.85546875" customWidth="1"/>
    <col min="9221" max="9221" width="8.7109375" customWidth="1"/>
    <col min="9222" max="9222" width="11.42578125" customWidth="1"/>
    <col min="9223" max="9223" width="10" customWidth="1"/>
    <col min="9224" max="9224" width="10.85546875" customWidth="1"/>
    <col min="9225" max="9225" width="10.42578125" customWidth="1"/>
    <col min="9226" max="9226" width="9.5703125" customWidth="1"/>
    <col min="9227" max="9227" width="12.42578125" customWidth="1"/>
    <col min="9228" max="9228" width="10.140625" customWidth="1"/>
    <col min="9229" max="9229" width="11.85546875" customWidth="1"/>
    <col min="9230" max="9230" width="8.28515625" customWidth="1"/>
    <col min="9231" max="9231" width="7.5703125" customWidth="1"/>
    <col min="9232" max="9232" width="7.42578125" customWidth="1"/>
    <col min="9233" max="9233" width="11.7109375" customWidth="1"/>
    <col min="9234" max="9234" width="8.28515625" customWidth="1"/>
    <col min="9235" max="9235" width="9.28515625" customWidth="1"/>
    <col min="9236" max="9236" width="9" customWidth="1"/>
    <col min="9237" max="9237" width="12.28515625" customWidth="1"/>
    <col min="9238" max="9238" width="16.140625" customWidth="1"/>
    <col min="9239" max="9239" width="9.5703125" bestFit="1" customWidth="1"/>
    <col min="9240" max="9240" width="11" customWidth="1"/>
    <col min="9241" max="9241" width="9" customWidth="1"/>
    <col min="9242" max="9242" width="10.7109375" customWidth="1"/>
    <col min="9243" max="9243" width="7.85546875" customWidth="1"/>
    <col min="9244" max="9244" width="7.5703125" customWidth="1"/>
    <col min="9245" max="9245" width="15.28515625" customWidth="1"/>
    <col min="9246" max="9246" width="10.7109375" customWidth="1"/>
    <col min="9473" max="9473" width="3.7109375" customWidth="1"/>
    <col min="9474" max="9474" width="41.85546875" customWidth="1"/>
    <col min="9475" max="9475" width="9.85546875" customWidth="1"/>
    <col min="9476" max="9476" width="3.85546875" customWidth="1"/>
    <col min="9477" max="9477" width="8.7109375" customWidth="1"/>
    <col min="9478" max="9478" width="11.42578125" customWidth="1"/>
    <col min="9479" max="9479" width="10" customWidth="1"/>
    <col min="9480" max="9480" width="10.85546875" customWidth="1"/>
    <col min="9481" max="9481" width="10.42578125" customWidth="1"/>
    <col min="9482" max="9482" width="9.5703125" customWidth="1"/>
    <col min="9483" max="9483" width="12.42578125" customWidth="1"/>
    <col min="9484" max="9484" width="10.140625" customWidth="1"/>
    <col min="9485" max="9485" width="11.85546875" customWidth="1"/>
    <col min="9486" max="9486" width="8.28515625" customWidth="1"/>
    <col min="9487" max="9487" width="7.5703125" customWidth="1"/>
    <col min="9488" max="9488" width="7.42578125" customWidth="1"/>
    <col min="9489" max="9489" width="11.7109375" customWidth="1"/>
    <col min="9490" max="9490" width="8.28515625" customWidth="1"/>
    <col min="9491" max="9491" width="9.28515625" customWidth="1"/>
    <col min="9492" max="9492" width="9" customWidth="1"/>
    <col min="9493" max="9493" width="12.28515625" customWidth="1"/>
    <col min="9494" max="9494" width="16.140625" customWidth="1"/>
    <col min="9495" max="9495" width="9.5703125" bestFit="1" customWidth="1"/>
    <col min="9496" max="9496" width="11" customWidth="1"/>
    <col min="9497" max="9497" width="9" customWidth="1"/>
    <col min="9498" max="9498" width="10.7109375" customWidth="1"/>
    <col min="9499" max="9499" width="7.85546875" customWidth="1"/>
    <col min="9500" max="9500" width="7.5703125" customWidth="1"/>
    <col min="9501" max="9501" width="15.28515625" customWidth="1"/>
    <col min="9502" max="9502" width="10.7109375" customWidth="1"/>
    <col min="9729" max="9729" width="3.7109375" customWidth="1"/>
    <col min="9730" max="9730" width="41.85546875" customWidth="1"/>
    <col min="9731" max="9731" width="9.85546875" customWidth="1"/>
    <col min="9732" max="9732" width="3.85546875" customWidth="1"/>
    <col min="9733" max="9733" width="8.7109375" customWidth="1"/>
    <col min="9734" max="9734" width="11.42578125" customWidth="1"/>
    <col min="9735" max="9735" width="10" customWidth="1"/>
    <col min="9736" max="9736" width="10.85546875" customWidth="1"/>
    <col min="9737" max="9737" width="10.42578125" customWidth="1"/>
    <col min="9738" max="9738" width="9.5703125" customWidth="1"/>
    <col min="9739" max="9739" width="12.42578125" customWidth="1"/>
    <col min="9740" max="9740" width="10.140625" customWidth="1"/>
    <col min="9741" max="9741" width="11.85546875" customWidth="1"/>
    <col min="9742" max="9742" width="8.28515625" customWidth="1"/>
    <col min="9743" max="9743" width="7.5703125" customWidth="1"/>
    <col min="9744" max="9744" width="7.42578125" customWidth="1"/>
    <col min="9745" max="9745" width="11.7109375" customWidth="1"/>
    <col min="9746" max="9746" width="8.28515625" customWidth="1"/>
    <col min="9747" max="9747" width="9.28515625" customWidth="1"/>
    <col min="9748" max="9748" width="9" customWidth="1"/>
    <col min="9749" max="9749" width="12.28515625" customWidth="1"/>
    <col min="9750" max="9750" width="16.140625" customWidth="1"/>
    <col min="9751" max="9751" width="9.5703125" bestFit="1" customWidth="1"/>
    <col min="9752" max="9752" width="11" customWidth="1"/>
    <col min="9753" max="9753" width="9" customWidth="1"/>
    <col min="9754" max="9754" width="10.7109375" customWidth="1"/>
    <col min="9755" max="9755" width="7.85546875" customWidth="1"/>
    <col min="9756" max="9756" width="7.5703125" customWidth="1"/>
    <col min="9757" max="9757" width="15.28515625" customWidth="1"/>
    <col min="9758" max="9758" width="10.7109375" customWidth="1"/>
    <col min="9985" max="9985" width="3.7109375" customWidth="1"/>
    <col min="9986" max="9986" width="41.85546875" customWidth="1"/>
    <col min="9987" max="9987" width="9.85546875" customWidth="1"/>
    <col min="9988" max="9988" width="3.85546875" customWidth="1"/>
    <col min="9989" max="9989" width="8.7109375" customWidth="1"/>
    <col min="9990" max="9990" width="11.42578125" customWidth="1"/>
    <col min="9991" max="9991" width="10" customWidth="1"/>
    <col min="9992" max="9992" width="10.85546875" customWidth="1"/>
    <col min="9993" max="9993" width="10.42578125" customWidth="1"/>
    <col min="9994" max="9994" width="9.5703125" customWidth="1"/>
    <col min="9995" max="9995" width="12.42578125" customWidth="1"/>
    <col min="9996" max="9996" width="10.140625" customWidth="1"/>
    <col min="9997" max="9997" width="11.85546875" customWidth="1"/>
    <col min="9998" max="9998" width="8.28515625" customWidth="1"/>
    <col min="9999" max="9999" width="7.5703125" customWidth="1"/>
    <col min="10000" max="10000" width="7.42578125" customWidth="1"/>
    <col min="10001" max="10001" width="11.7109375" customWidth="1"/>
    <col min="10002" max="10002" width="8.28515625" customWidth="1"/>
    <col min="10003" max="10003" width="9.28515625" customWidth="1"/>
    <col min="10004" max="10004" width="9" customWidth="1"/>
    <col min="10005" max="10005" width="12.28515625" customWidth="1"/>
    <col min="10006" max="10006" width="16.140625" customWidth="1"/>
    <col min="10007" max="10007" width="9.5703125" bestFit="1" customWidth="1"/>
    <col min="10008" max="10008" width="11" customWidth="1"/>
    <col min="10009" max="10009" width="9" customWidth="1"/>
    <col min="10010" max="10010" width="10.7109375" customWidth="1"/>
    <col min="10011" max="10011" width="7.85546875" customWidth="1"/>
    <col min="10012" max="10012" width="7.5703125" customWidth="1"/>
    <col min="10013" max="10013" width="15.28515625" customWidth="1"/>
    <col min="10014" max="10014" width="10.7109375" customWidth="1"/>
    <col min="10241" max="10241" width="3.7109375" customWidth="1"/>
    <col min="10242" max="10242" width="41.85546875" customWidth="1"/>
    <col min="10243" max="10243" width="9.85546875" customWidth="1"/>
    <col min="10244" max="10244" width="3.85546875" customWidth="1"/>
    <col min="10245" max="10245" width="8.7109375" customWidth="1"/>
    <col min="10246" max="10246" width="11.42578125" customWidth="1"/>
    <col min="10247" max="10247" width="10" customWidth="1"/>
    <col min="10248" max="10248" width="10.85546875" customWidth="1"/>
    <col min="10249" max="10249" width="10.42578125" customWidth="1"/>
    <col min="10250" max="10250" width="9.5703125" customWidth="1"/>
    <col min="10251" max="10251" width="12.42578125" customWidth="1"/>
    <col min="10252" max="10252" width="10.140625" customWidth="1"/>
    <col min="10253" max="10253" width="11.85546875" customWidth="1"/>
    <col min="10254" max="10254" width="8.28515625" customWidth="1"/>
    <col min="10255" max="10255" width="7.5703125" customWidth="1"/>
    <col min="10256" max="10256" width="7.42578125" customWidth="1"/>
    <col min="10257" max="10257" width="11.7109375" customWidth="1"/>
    <col min="10258" max="10258" width="8.28515625" customWidth="1"/>
    <col min="10259" max="10259" width="9.28515625" customWidth="1"/>
    <col min="10260" max="10260" width="9" customWidth="1"/>
    <col min="10261" max="10261" width="12.28515625" customWidth="1"/>
    <col min="10262" max="10262" width="16.140625" customWidth="1"/>
    <col min="10263" max="10263" width="9.5703125" bestFit="1" customWidth="1"/>
    <col min="10264" max="10264" width="11" customWidth="1"/>
    <col min="10265" max="10265" width="9" customWidth="1"/>
    <col min="10266" max="10266" width="10.7109375" customWidth="1"/>
    <col min="10267" max="10267" width="7.85546875" customWidth="1"/>
    <col min="10268" max="10268" width="7.5703125" customWidth="1"/>
    <col min="10269" max="10269" width="15.28515625" customWidth="1"/>
    <col min="10270" max="10270" width="10.7109375" customWidth="1"/>
    <col min="10497" max="10497" width="3.7109375" customWidth="1"/>
    <col min="10498" max="10498" width="41.85546875" customWidth="1"/>
    <col min="10499" max="10499" width="9.85546875" customWidth="1"/>
    <col min="10500" max="10500" width="3.85546875" customWidth="1"/>
    <col min="10501" max="10501" width="8.7109375" customWidth="1"/>
    <col min="10502" max="10502" width="11.42578125" customWidth="1"/>
    <col min="10503" max="10503" width="10" customWidth="1"/>
    <col min="10504" max="10504" width="10.85546875" customWidth="1"/>
    <col min="10505" max="10505" width="10.42578125" customWidth="1"/>
    <col min="10506" max="10506" width="9.5703125" customWidth="1"/>
    <col min="10507" max="10507" width="12.42578125" customWidth="1"/>
    <col min="10508" max="10508" width="10.140625" customWidth="1"/>
    <col min="10509" max="10509" width="11.85546875" customWidth="1"/>
    <col min="10510" max="10510" width="8.28515625" customWidth="1"/>
    <col min="10511" max="10511" width="7.5703125" customWidth="1"/>
    <col min="10512" max="10512" width="7.42578125" customWidth="1"/>
    <col min="10513" max="10513" width="11.7109375" customWidth="1"/>
    <col min="10514" max="10514" width="8.28515625" customWidth="1"/>
    <col min="10515" max="10515" width="9.28515625" customWidth="1"/>
    <col min="10516" max="10516" width="9" customWidth="1"/>
    <col min="10517" max="10517" width="12.28515625" customWidth="1"/>
    <col min="10518" max="10518" width="16.140625" customWidth="1"/>
    <col min="10519" max="10519" width="9.5703125" bestFit="1" customWidth="1"/>
    <col min="10520" max="10520" width="11" customWidth="1"/>
    <col min="10521" max="10521" width="9" customWidth="1"/>
    <col min="10522" max="10522" width="10.7109375" customWidth="1"/>
    <col min="10523" max="10523" width="7.85546875" customWidth="1"/>
    <col min="10524" max="10524" width="7.5703125" customWidth="1"/>
    <col min="10525" max="10525" width="15.28515625" customWidth="1"/>
    <col min="10526" max="10526" width="10.7109375" customWidth="1"/>
    <col min="10753" max="10753" width="3.7109375" customWidth="1"/>
    <col min="10754" max="10754" width="41.85546875" customWidth="1"/>
    <col min="10755" max="10755" width="9.85546875" customWidth="1"/>
    <col min="10756" max="10756" width="3.85546875" customWidth="1"/>
    <col min="10757" max="10757" width="8.7109375" customWidth="1"/>
    <col min="10758" max="10758" width="11.42578125" customWidth="1"/>
    <col min="10759" max="10759" width="10" customWidth="1"/>
    <col min="10760" max="10760" width="10.85546875" customWidth="1"/>
    <col min="10761" max="10761" width="10.42578125" customWidth="1"/>
    <col min="10762" max="10762" width="9.5703125" customWidth="1"/>
    <col min="10763" max="10763" width="12.42578125" customWidth="1"/>
    <col min="10764" max="10764" width="10.140625" customWidth="1"/>
    <col min="10765" max="10765" width="11.85546875" customWidth="1"/>
    <col min="10766" max="10766" width="8.28515625" customWidth="1"/>
    <col min="10767" max="10767" width="7.5703125" customWidth="1"/>
    <col min="10768" max="10768" width="7.42578125" customWidth="1"/>
    <col min="10769" max="10769" width="11.7109375" customWidth="1"/>
    <col min="10770" max="10770" width="8.28515625" customWidth="1"/>
    <col min="10771" max="10771" width="9.28515625" customWidth="1"/>
    <col min="10772" max="10772" width="9" customWidth="1"/>
    <col min="10773" max="10773" width="12.28515625" customWidth="1"/>
    <col min="10774" max="10774" width="16.140625" customWidth="1"/>
    <col min="10775" max="10775" width="9.5703125" bestFit="1" customWidth="1"/>
    <col min="10776" max="10776" width="11" customWidth="1"/>
    <col min="10777" max="10777" width="9" customWidth="1"/>
    <col min="10778" max="10778" width="10.7109375" customWidth="1"/>
    <col min="10779" max="10779" width="7.85546875" customWidth="1"/>
    <col min="10780" max="10780" width="7.5703125" customWidth="1"/>
    <col min="10781" max="10781" width="15.28515625" customWidth="1"/>
    <col min="10782" max="10782" width="10.7109375" customWidth="1"/>
    <col min="11009" max="11009" width="3.7109375" customWidth="1"/>
    <col min="11010" max="11010" width="41.85546875" customWidth="1"/>
    <col min="11011" max="11011" width="9.85546875" customWidth="1"/>
    <col min="11012" max="11012" width="3.85546875" customWidth="1"/>
    <col min="11013" max="11013" width="8.7109375" customWidth="1"/>
    <col min="11014" max="11014" width="11.42578125" customWidth="1"/>
    <col min="11015" max="11015" width="10" customWidth="1"/>
    <col min="11016" max="11016" width="10.85546875" customWidth="1"/>
    <col min="11017" max="11017" width="10.42578125" customWidth="1"/>
    <col min="11018" max="11018" width="9.5703125" customWidth="1"/>
    <col min="11019" max="11019" width="12.42578125" customWidth="1"/>
    <col min="11020" max="11020" width="10.140625" customWidth="1"/>
    <col min="11021" max="11021" width="11.85546875" customWidth="1"/>
    <col min="11022" max="11022" width="8.28515625" customWidth="1"/>
    <col min="11023" max="11023" width="7.5703125" customWidth="1"/>
    <col min="11024" max="11024" width="7.42578125" customWidth="1"/>
    <col min="11025" max="11025" width="11.7109375" customWidth="1"/>
    <col min="11026" max="11026" width="8.28515625" customWidth="1"/>
    <col min="11027" max="11027" width="9.28515625" customWidth="1"/>
    <col min="11028" max="11028" width="9" customWidth="1"/>
    <col min="11029" max="11029" width="12.28515625" customWidth="1"/>
    <col min="11030" max="11030" width="16.140625" customWidth="1"/>
    <col min="11031" max="11031" width="9.5703125" bestFit="1" customWidth="1"/>
    <col min="11032" max="11032" width="11" customWidth="1"/>
    <col min="11033" max="11033" width="9" customWidth="1"/>
    <col min="11034" max="11034" width="10.7109375" customWidth="1"/>
    <col min="11035" max="11035" width="7.85546875" customWidth="1"/>
    <col min="11036" max="11036" width="7.5703125" customWidth="1"/>
    <col min="11037" max="11037" width="15.28515625" customWidth="1"/>
    <col min="11038" max="11038" width="10.7109375" customWidth="1"/>
    <col min="11265" max="11265" width="3.7109375" customWidth="1"/>
    <col min="11266" max="11266" width="41.85546875" customWidth="1"/>
    <col min="11267" max="11267" width="9.85546875" customWidth="1"/>
    <col min="11268" max="11268" width="3.85546875" customWidth="1"/>
    <col min="11269" max="11269" width="8.7109375" customWidth="1"/>
    <col min="11270" max="11270" width="11.42578125" customWidth="1"/>
    <col min="11271" max="11271" width="10" customWidth="1"/>
    <col min="11272" max="11272" width="10.85546875" customWidth="1"/>
    <col min="11273" max="11273" width="10.42578125" customWidth="1"/>
    <col min="11274" max="11274" width="9.5703125" customWidth="1"/>
    <col min="11275" max="11275" width="12.42578125" customWidth="1"/>
    <col min="11276" max="11276" width="10.140625" customWidth="1"/>
    <col min="11277" max="11277" width="11.85546875" customWidth="1"/>
    <col min="11278" max="11278" width="8.28515625" customWidth="1"/>
    <col min="11279" max="11279" width="7.5703125" customWidth="1"/>
    <col min="11280" max="11280" width="7.42578125" customWidth="1"/>
    <col min="11281" max="11281" width="11.7109375" customWidth="1"/>
    <col min="11282" max="11282" width="8.28515625" customWidth="1"/>
    <col min="11283" max="11283" width="9.28515625" customWidth="1"/>
    <col min="11284" max="11284" width="9" customWidth="1"/>
    <col min="11285" max="11285" width="12.28515625" customWidth="1"/>
    <col min="11286" max="11286" width="16.140625" customWidth="1"/>
    <col min="11287" max="11287" width="9.5703125" bestFit="1" customWidth="1"/>
    <col min="11288" max="11288" width="11" customWidth="1"/>
    <col min="11289" max="11289" width="9" customWidth="1"/>
    <col min="11290" max="11290" width="10.7109375" customWidth="1"/>
    <col min="11291" max="11291" width="7.85546875" customWidth="1"/>
    <col min="11292" max="11292" width="7.5703125" customWidth="1"/>
    <col min="11293" max="11293" width="15.28515625" customWidth="1"/>
    <col min="11294" max="11294" width="10.7109375" customWidth="1"/>
    <col min="11521" max="11521" width="3.7109375" customWidth="1"/>
    <col min="11522" max="11522" width="41.85546875" customWidth="1"/>
    <col min="11523" max="11523" width="9.85546875" customWidth="1"/>
    <col min="11524" max="11524" width="3.85546875" customWidth="1"/>
    <col min="11525" max="11525" width="8.7109375" customWidth="1"/>
    <col min="11526" max="11526" width="11.42578125" customWidth="1"/>
    <col min="11527" max="11527" width="10" customWidth="1"/>
    <col min="11528" max="11528" width="10.85546875" customWidth="1"/>
    <col min="11529" max="11529" width="10.42578125" customWidth="1"/>
    <col min="11530" max="11530" width="9.5703125" customWidth="1"/>
    <col min="11531" max="11531" width="12.42578125" customWidth="1"/>
    <col min="11532" max="11532" width="10.140625" customWidth="1"/>
    <col min="11533" max="11533" width="11.85546875" customWidth="1"/>
    <col min="11534" max="11534" width="8.28515625" customWidth="1"/>
    <col min="11535" max="11535" width="7.5703125" customWidth="1"/>
    <col min="11536" max="11536" width="7.42578125" customWidth="1"/>
    <col min="11537" max="11537" width="11.7109375" customWidth="1"/>
    <col min="11538" max="11538" width="8.28515625" customWidth="1"/>
    <col min="11539" max="11539" width="9.28515625" customWidth="1"/>
    <col min="11540" max="11540" width="9" customWidth="1"/>
    <col min="11541" max="11541" width="12.28515625" customWidth="1"/>
    <col min="11542" max="11542" width="16.140625" customWidth="1"/>
    <col min="11543" max="11543" width="9.5703125" bestFit="1" customWidth="1"/>
    <col min="11544" max="11544" width="11" customWidth="1"/>
    <col min="11545" max="11545" width="9" customWidth="1"/>
    <col min="11546" max="11546" width="10.7109375" customWidth="1"/>
    <col min="11547" max="11547" width="7.85546875" customWidth="1"/>
    <col min="11548" max="11548" width="7.5703125" customWidth="1"/>
    <col min="11549" max="11549" width="15.28515625" customWidth="1"/>
    <col min="11550" max="11550" width="10.7109375" customWidth="1"/>
    <col min="11777" max="11777" width="3.7109375" customWidth="1"/>
    <col min="11778" max="11778" width="41.85546875" customWidth="1"/>
    <col min="11779" max="11779" width="9.85546875" customWidth="1"/>
    <col min="11780" max="11780" width="3.85546875" customWidth="1"/>
    <col min="11781" max="11781" width="8.7109375" customWidth="1"/>
    <col min="11782" max="11782" width="11.42578125" customWidth="1"/>
    <col min="11783" max="11783" width="10" customWidth="1"/>
    <col min="11784" max="11784" width="10.85546875" customWidth="1"/>
    <col min="11785" max="11785" width="10.42578125" customWidth="1"/>
    <col min="11786" max="11786" width="9.5703125" customWidth="1"/>
    <col min="11787" max="11787" width="12.42578125" customWidth="1"/>
    <col min="11788" max="11788" width="10.140625" customWidth="1"/>
    <col min="11789" max="11789" width="11.85546875" customWidth="1"/>
    <col min="11790" max="11790" width="8.28515625" customWidth="1"/>
    <col min="11791" max="11791" width="7.5703125" customWidth="1"/>
    <col min="11792" max="11792" width="7.42578125" customWidth="1"/>
    <col min="11793" max="11793" width="11.7109375" customWidth="1"/>
    <col min="11794" max="11794" width="8.28515625" customWidth="1"/>
    <col min="11795" max="11795" width="9.28515625" customWidth="1"/>
    <col min="11796" max="11796" width="9" customWidth="1"/>
    <col min="11797" max="11797" width="12.28515625" customWidth="1"/>
    <col min="11798" max="11798" width="16.140625" customWidth="1"/>
    <col min="11799" max="11799" width="9.5703125" bestFit="1" customWidth="1"/>
    <col min="11800" max="11800" width="11" customWidth="1"/>
    <col min="11801" max="11801" width="9" customWidth="1"/>
    <col min="11802" max="11802" width="10.7109375" customWidth="1"/>
    <col min="11803" max="11803" width="7.85546875" customWidth="1"/>
    <col min="11804" max="11804" width="7.5703125" customWidth="1"/>
    <col min="11805" max="11805" width="15.28515625" customWidth="1"/>
    <col min="11806" max="11806" width="10.7109375" customWidth="1"/>
    <col min="12033" max="12033" width="3.7109375" customWidth="1"/>
    <col min="12034" max="12034" width="41.85546875" customWidth="1"/>
    <col min="12035" max="12035" width="9.85546875" customWidth="1"/>
    <col min="12036" max="12036" width="3.85546875" customWidth="1"/>
    <col min="12037" max="12037" width="8.7109375" customWidth="1"/>
    <col min="12038" max="12038" width="11.42578125" customWidth="1"/>
    <col min="12039" max="12039" width="10" customWidth="1"/>
    <col min="12040" max="12040" width="10.85546875" customWidth="1"/>
    <col min="12041" max="12041" width="10.42578125" customWidth="1"/>
    <col min="12042" max="12042" width="9.5703125" customWidth="1"/>
    <col min="12043" max="12043" width="12.42578125" customWidth="1"/>
    <col min="12044" max="12044" width="10.140625" customWidth="1"/>
    <col min="12045" max="12045" width="11.85546875" customWidth="1"/>
    <col min="12046" max="12046" width="8.28515625" customWidth="1"/>
    <col min="12047" max="12047" width="7.5703125" customWidth="1"/>
    <col min="12048" max="12048" width="7.42578125" customWidth="1"/>
    <col min="12049" max="12049" width="11.7109375" customWidth="1"/>
    <col min="12050" max="12050" width="8.28515625" customWidth="1"/>
    <col min="12051" max="12051" width="9.28515625" customWidth="1"/>
    <col min="12052" max="12052" width="9" customWidth="1"/>
    <col min="12053" max="12053" width="12.28515625" customWidth="1"/>
    <col min="12054" max="12054" width="16.140625" customWidth="1"/>
    <col min="12055" max="12055" width="9.5703125" bestFit="1" customWidth="1"/>
    <col min="12056" max="12056" width="11" customWidth="1"/>
    <col min="12057" max="12057" width="9" customWidth="1"/>
    <col min="12058" max="12058" width="10.7109375" customWidth="1"/>
    <col min="12059" max="12059" width="7.85546875" customWidth="1"/>
    <col min="12060" max="12060" width="7.5703125" customWidth="1"/>
    <col min="12061" max="12061" width="15.28515625" customWidth="1"/>
    <col min="12062" max="12062" width="10.7109375" customWidth="1"/>
    <col min="12289" max="12289" width="3.7109375" customWidth="1"/>
    <col min="12290" max="12290" width="41.85546875" customWidth="1"/>
    <col min="12291" max="12291" width="9.85546875" customWidth="1"/>
    <col min="12292" max="12292" width="3.85546875" customWidth="1"/>
    <col min="12293" max="12293" width="8.7109375" customWidth="1"/>
    <col min="12294" max="12294" width="11.42578125" customWidth="1"/>
    <col min="12295" max="12295" width="10" customWidth="1"/>
    <col min="12296" max="12296" width="10.85546875" customWidth="1"/>
    <col min="12297" max="12297" width="10.42578125" customWidth="1"/>
    <col min="12298" max="12298" width="9.5703125" customWidth="1"/>
    <col min="12299" max="12299" width="12.42578125" customWidth="1"/>
    <col min="12300" max="12300" width="10.140625" customWidth="1"/>
    <col min="12301" max="12301" width="11.85546875" customWidth="1"/>
    <col min="12302" max="12302" width="8.28515625" customWidth="1"/>
    <col min="12303" max="12303" width="7.5703125" customWidth="1"/>
    <col min="12304" max="12304" width="7.42578125" customWidth="1"/>
    <col min="12305" max="12305" width="11.7109375" customWidth="1"/>
    <col min="12306" max="12306" width="8.28515625" customWidth="1"/>
    <col min="12307" max="12307" width="9.28515625" customWidth="1"/>
    <col min="12308" max="12308" width="9" customWidth="1"/>
    <col min="12309" max="12309" width="12.28515625" customWidth="1"/>
    <col min="12310" max="12310" width="16.140625" customWidth="1"/>
    <col min="12311" max="12311" width="9.5703125" bestFit="1" customWidth="1"/>
    <col min="12312" max="12312" width="11" customWidth="1"/>
    <col min="12313" max="12313" width="9" customWidth="1"/>
    <col min="12314" max="12314" width="10.7109375" customWidth="1"/>
    <col min="12315" max="12315" width="7.85546875" customWidth="1"/>
    <col min="12316" max="12316" width="7.5703125" customWidth="1"/>
    <col min="12317" max="12317" width="15.28515625" customWidth="1"/>
    <col min="12318" max="12318" width="10.7109375" customWidth="1"/>
    <col min="12545" max="12545" width="3.7109375" customWidth="1"/>
    <col min="12546" max="12546" width="41.85546875" customWidth="1"/>
    <col min="12547" max="12547" width="9.85546875" customWidth="1"/>
    <col min="12548" max="12548" width="3.85546875" customWidth="1"/>
    <col min="12549" max="12549" width="8.7109375" customWidth="1"/>
    <col min="12550" max="12550" width="11.42578125" customWidth="1"/>
    <col min="12551" max="12551" width="10" customWidth="1"/>
    <col min="12552" max="12552" width="10.85546875" customWidth="1"/>
    <col min="12553" max="12553" width="10.42578125" customWidth="1"/>
    <col min="12554" max="12554" width="9.5703125" customWidth="1"/>
    <col min="12555" max="12555" width="12.42578125" customWidth="1"/>
    <col min="12556" max="12556" width="10.140625" customWidth="1"/>
    <col min="12557" max="12557" width="11.85546875" customWidth="1"/>
    <col min="12558" max="12558" width="8.28515625" customWidth="1"/>
    <col min="12559" max="12559" width="7.5703125" customWidth="1"/>
    <col min="12560" max="12560" width="7.42578125" customWidth="1"/>
    <col min="12561" max="12561" width="11.7109375" customWidth="1"/>
    <col min="12562" max="12562" width="8.28515625" customWidth="1"/>
    <col min="12563" max="12563" width="9.28515625" customWidth="1"/>
    <col min="12564" max="12564" width="9" customWidth="1"/>
    <col min="12565" max="12565" width="12.28515625" customWidth="1"/>
    <col min="12566" max="12566" width="16.140625" customWidth="1"/>
    <col min="12567" max="12567" width="9.5703125" bestFit="1" customWidth="1"/>
    <col min="12568" max="12568" width="11" customWidth="1"/>
    <col min="12569" max="12569" width="9" customWidth="1"/>
    <col min="12570" max="12570" width="10.7109375" customWidth="1"/>
    <col min="12571" max="12571" width="7.85546875" customWidth="1"/>
    <col min="12572" max="12572" width="7.5703125" customWidth="1"/>
    <col min="12573" max="12573" width="15.28515625" customWidth="1"/>
    <col min="12574" max="12574" width="10.7109375" customWidth="1"/>
    <col min="12801" max="12801" width="3.7109375" customWidth="1"/>
    <col min="12802" max="12802" width="41.85546875" customWidth="1"/>
    <col min="12803" max="12803" width="9.85546875" customWidth="1"/>
    <col min="12804" max="12804" width="3.85546875" customWidth="1"/>
    <col min="12805" max="12805" width="8.7109375" customWidth="1"/>
    <col min="12806" max="12806" width="11.42578125" customWidth="1"/>
    <col min="12807" max="12807" width="10" customWidth="1"/>
    <col min="12808" max="12808" width="10.85546875" customWidth="1"/>
    <col min="12809" max="12809" width="10.42578125" customWidth="1"/>
    <col min="12810" max="12810" width="9.5703125" customWidth="1"/>
    <col min="12811" max="12811" width="12.42578125" customWidth="1"/>
    <col min="12812" max="12812" width="10.140625" customWidth="1"/>
    <col min="12813" max="12813" width="11.85546875" customWidth="1"/>
    <col min="12814" max="12814" width="8.28515625" customWidth="1"/>
    <col min="12815" max="12815" width="7.5703125" customWidth="1"/>
    <col min="12816" max="12816" width="7.42578125" customWidth="1"/>
    <col min="12817" max="12817" width="11.7109375" customWidth="1"/>
    <col min="12818" max="12818" width="8.28515625" customWidth="1"/>
    <col min="12819" max="12819" width="9.28515625" customWidth="1"/>
    <col min="12820" max="12820" width="9" customWidth="1"/>
    <col min="12821" max="12821" width="12.28515625" customWidth="1"/>
    <col min="12822" max="12822" width="16.140625" customWidth="1"/>
    <col min="12823" max="12823" width="9.5703125" bestFit="1" customWidth="1"/>
    <col min="12824" max="12824" width="11" customWidth="1"/>
    <col min="12825" max="12825" width="9" customWidth="1"/>
    <col min="12826" max="12826" width="10.7109375" customWidth="1"/>
    <col min="12827" max="12827" width="7.85546875" customWidth="1"/>
    <col min="12828" max="12828" width="7.5703125" customWidth="1"/>
    <col min="12829" max="12829" width="15.28515625" customWidth="1"/>
    <col min="12830" max="12830" width="10.7109375" customWidth="1"/>
    <col min="13057" max="13057" width="3.7109375" customWidth="1"/>
    <col min="13058" max="13058" width="41.85546875" customWidth="1"/>
    <col min="13059" max="13059" width="9.85546875" customWidth="1"/>
    <col min="13060" max="13060" width="3.85546875" customWidth="1"/>
    <col min="13061" max="13061" width="8.7109375" customWidth="1"/>
    <col min="13062" max="13062" width="11.42578125" customWidth="1"/>
    <col min="13063" max="13063" width="10" customWidth="1"/>
    <col min="13064" max="13064" width="10.85546875" customWidth="1"/>
    <col min="13065" max="13065" width="10.42578125" customWidth="1"/>
    <col min="13066" max="13066" width="9.5703125" customWidth="1"/>
    <col min="13067" max="13067" width="12.42578125" customWidth="1"/>
    <col min="13068" max="13068" width="10.140625" customWidth="1"/>
    <col min="13069" max="13069" width="11.85546875" customWidth="1"/>
    <col min="13070" max="13070" width="8.28515625" customWidth="1"/>
    <col min="13071" max="13071" width="7.5703125" customWidth="1"/>
    <col min="13072" max="13072" width="7.42578125" customWidth="1"/>
    <col min="13073" max="13073" width="11.7109375" customWidth="1"/>
    <col min="13074" max="13074" width="8.28515625" customWidth="1"/>
    <col min="13075" max="13075" width="9.28515625" customWidth="1"/>
    <col min="13076" max="13076" width="9" customWidth="1"/>
    <col min="13077" max="13077" width="12.28515625" customWidth="1"/>
    <col min="13078" max="13078" width="16.140625" customWidth="1"/>
    <col min="13079" max="13079" width="9.5703125" bestFit="1" customWidth="1"/>
    <col min="13080" max="13080" width="11" customWidth="1"/>
    <col min="13081" max="13081" width="9" customWidth="1"/>
    <col min="13082" max="13082" width="10.7109375" customWidth="1"/>
    <col min="13083" max="13083" width="7.85546875" customWidth="1"/>
    <col min="13084" max="13084" width="7.5703125" customWidth="1"/>
    <col min="13085" max="13085" width="15.28515625" customWidth="1"/>
    <col min="13086" max="13086" width="10.7109375" customWidth="1"/>
    <col min="13313" max="13313" width="3.7109375" customWidth="1"/>
    <col min="13314" max="13314" width="41.85546875" customWidth="1"/>
    <col min="13315" max="13315" width="9.85546875" customWidth="1"/>
    <col min="13316" max="13316" width="3.85546875" customWidth="1"/>
    <col min="13317" max="13317" width="8.7109375" customWidth="1"/>
    <col min="13318" max="13318" width="11.42578125" customWidth="1"/>
    <col min="13319" max="13319" width="10" customWidth="1"/>
    <col min="13320" max="13320" width="10.85546875" customWidth="1"/>
    <col min="13321" max="13321" width="10.42578125" customWidth="1"/>
    <col min="13322" max="13322" width="9.5703125" customWidth="1"/>
    <col min="13323" max="13323" width="12.42578125" customWidth="1"/>
    <col min="13324" max="13324" width="10.140625" customWidth="1"/>
    <col min="13325" max="13325" width="11.85546875" customWidth="1"/>
    <col min="13326" max="13326" width="8.28515625" customWidth="1"/>
    <col min="13327" max="13327" width="7.5703125" customWidth="1"/>
    <col min="13328" max="13328" width="7.42578125" customWidth="1"/>
    <col min="13329" max="13329" width="11.7109375" customWidth="1"/>
    <col min="13330" max="13330" width="8.28515625" customWidth="1"/>
    <col min="13331" max="13331" width="9.28515625" customWidth="1"/>
    <col min="13332" max="13332" width="9" customWidth="1"/>
    <col min="13333" max="13333" width="12.28515625" customWidth="1"/>
    <col min="13334" max="13334" width="16.140625" customWidth="1"/>
    <col min="13335" max="13335" width="9.5703125" bestFit="1" customWidth="1"/>
    <col min="13336" max="13336" width="11" customWidth="1"/>
    <col min="13337" max="13337" width="9" customWidth="1"/>
    <col min="13338" max="13338" width="10.7109375" customWidth="1"/>
    <col min="13339" max="13339" width="7.85546875" customWidth="1"/>
    <col min="13340" max="13340" width="7.5703125" customWidth="1"/>
    <col min="13341" max="13341" width="15.28515625" customWidth="1"/>
    <col min="13342" max="13342" width="10.7109375" customWidth="1"/>
    <col min="13569" max="13569" width="3.7109375" customWidth="1"/>
    <col min="13570" max="13570" width="41.85546875" customWidth="1"/>
    <col min="13571" max="13571" width="9.85546875" customWidth="1"/>
    <col min="13572" max="13572" width="3.85546875" customWidth="1"/>
    <col min="13573" max="13573" width="8.7109375" customWidth="1"/>
    <col min="13574" max="13574" width="11.42578125" customWidth="1"/>
    <col min="13575" max="13575" width="10" customWidth="1"/>
    <col min="13576" max="13576" width="10.85546875" customWidth="1"/>
    <col min="13577" max="13577" width="10.42578125" customWidth="1"/>
    <col min="13578" max="13578" width="9.5703125" customWidth="1"/>
    <col min="13579" max="13579" width="12.42578125" customWidth="1"/>
    <col min="13580" max="13580" width="10.140625" customWidth="1"/>
    <col min="13581" max="13581" width="11.85546875" customWidth="1"/>
    <col min="13582" max="13582" width="8.28515625" customWidth="1"/>
    <col min="13583" max="13583" width="7.5703125" customWidth="1"/>
    <col min="13584" max="13584" width="7.42578125" customWidth="1"/>
    <col min="13585" max="13585" width="11.7109375" customWidth="1"/>
    <col min="13586" max="13586" width="8.28515625" customWidth="1"/>
    <col min="13587" max="13587" width="9.28515625" customWidth="1"/>
    <col min="13588" max="13588" width="9" customWidth="1"/>
    <col min="13589" max="13589" width="12.28515625" customWidth="1"/>
    <col min="13590" max="13590" width="16.140625" customWidth="1"/>
    <col min="13591" max="13591" width="9.5703125" bestFit="1" customWidth="1"/>
    <col min="13592" max="13592" width="11" customWidth="1"/>
    <col min="13593" max="13593" width="9" customWidth="1"/>
    <col min="13594" max="13594" width="10.7109375" customWidth="1"/>
    <col min="13595" max="13595" width="7.85546875" customWidth="1"/>
    <col min="13596" max="13596" width="7.5703125" customWidth="1"/>
    <col min="13597" max="13597" width="15.28515625" customWidth="1"/>
    <col min="13598" max="13598" width="10.7109375" customWidth="1"/>
    <col min="13825" max="13825" width="3.7109375" customWidth="1"/>
    <col min="13826" max="13826" width="41.85546875" customWidth="1"/>
    <col min="13827" max="13827" width="9.85546875" customWidth="1"/>
    <col min="13828" max="13828" width="3.85546875" customWidth="1"/>
    <col min="13829" max="13829" width="8.7109375" customWidth="1"/>
    <col min="13830" max="13830" width="11.42578125" customWidth="1"/>
    <col min="13831" max="13831" width="10" customWidth="1"/>
    <col min="13832" max="13832" width="10.85546875" customWidth="1"/>
    <col min="13833" max="13833" width="10.42578125" customWidth="1"/>
    <col min="13834" max="13834" width="9.5703125" customWidth="1"/>
    <col min="13835" max="13835" width="12.42578125" customWidth="1"/>
    <col min="13836" max="13836" width="10.140625" customWidth="1"/>
    <col min="13837" max="13837" width="11.85546875" customWidth="1"/>
    <col min="13838" max="13838" width="8.28515625" customWidth="1"/>
    <col min="13839" max="13839" width="7.5703125" customWidth="1"/>
    <col min="13840" max="13840" width="7.42578125" customWidth="1"/>
    <col min="13841" max="13841" width="11.7109375" customWidth="1"/>
    <col min="13842" max="13842" width="8.28515625" customWidth="1"/>
    <col min="13843" max="13843" width="9.28515625" customWidth="1"/>
    <col min="13844" max="13844" width="9" customWidth="1"/>
    <col min="13845" max="13845" width="12.28515625" customWidth="1"/>
    <col min="13846" max="13846" width="16.140625" customWidth="1"/>
    <col min="13847" max="13847" width="9.5703125" bestFit="1" customWidth="1"/>
    <col min="13848" max="13848" width="11" customWidth="1"/>
    <col min="13849" max="13849" width="9" customWidth="1"/>
    <col min="13850" max="13850" width="10.7109375" customWidth="1"/>
    <col min="13851" max="13851" width="7.85546875" customWidth="1"/>
    <col min="13852" max="13852" width="7.5703125" customWidth="1"/>
    <col min="13853" max="13853" width="15.28515625" customWidth="1"/>
    <col min="13854" max="13854" width="10.7109375" customWidth="1"/>
    <col min="14081" max="14081" width="3.7109375" customWidth="1"/>
    <col min="14082" max="14082" width="41.85546875" customWidth="1"/>
    <col min="14083" max="14083" width="9.85546875" customWidth="1"/>
    <col min="14084" max="14084" width="3.85546875" customWidth="1"/>
    <col min="14085" max="14085" width="8.7109375" customWidth="1"/>
    <col min="14086" max="14086" width="11.42578125" customWidth="1"/>
    <col min="14087" max="14087" width="10" customWidth="1"/>
    <col min="14088" max="14088" width="10.85546875" customWidth="1"/>
    <col min="14089" max="14089" width="10.42578125" customWidth="1"/>
    <col min="14090" max="14090" width="9.5703125" customWidth="1"/>
    <col min="14091" max="14091" width="12.42578125" customWidth="1"/>
    <col min="14092" max="14092" width="10.140625" customWidth="1"/>
    <col min="14093" max="14093" width="11.85546875" customWidth="1"/>
    <col min="14094" max="14094" width="8.28515625" customWidth="1"/>
    <col min="14095" max="14095" width="7.5703125" customWidth="1"/>
    <col min="14096" max="14096" width="7.42578125" customWidth="1"/>
    <col min="14097" max="14097" width="11.7109375" customWidth="1"/>
    <col min="14098" max="14098" width="8.28515625" customWidth="1"/>
    <col min="14099" max="14099" width="9.28515625" customWidth="1"/>
    <col min="14100" max="14100" width="9" customWidth="1"/>
    <col min="14101" max="14101" width="12.28515625" customWidth="1"/>
    <col min="14102" max="14102" width="16.140625" customWidth="1"/>
    <col min="14103" max="14103" width="9.5703125" bestFit="1" customWidth="1"/>
    <col min="14104" max="14104" width="11" customWidth="1"/>
    <col min="14105" max="14105" width="9" customWidth="1"/>
    <col min="14106" max="14106" width="10.7109375" customWidth="1"/>
    <col min="14107" max="14107" width="7.85546875" customWidth="1"/>
    <col min="14108" max="14108" width="7.5703125" customWidth="1"/>
    <col min="14109" max="14109" width="15.28515625" customWidth="1"/>
    <col min="14110" max="14110" width="10.7109375" customWidth="1"/>
    <col min="14337" max="14337" width="3.7109375" customWidth="1"/>
    <col min="14338" max="14338" width="41.85546875" customWidth="1"/>
    <col min="14339" max="14339" width="9.85546875" customWidth="1"/>
    <col min="14340" max="14340" width="3.85546875" customWidth="1"/>
    <col min="14341" max="14341" width="8.7109375" customWidth="1"/>
    <col min="14342" max="14342" width="11.42578125" customWidth="1"/>
    <col min="14343" max="14343" width="10" customWidth="1"/>
    <col min="14344" max="14344" width="10.85546875" customWidth="1"/>
    <col min="14345" max="14345" width="10.42578125" customWidth="1"/>
    <col min="14346" max="14346" width="9.5703125" customWidth="1"/>
    <col min="14347" max="14347" width="12.42578125" customWidth="1"/>
    <col min="14348" max="14348" width="10.140625" customWidth="1"/>
    <col min="14349" max="14349" width="11.85546875" customWidth="1"/>
    <col min="14350" max="14350" width="8.28515625" customWidth="1"/>
    <col min="14351" max="14351" width="7.5703125" customWidth="1"/>
    <col min="14352" max="14352" width="7.42578125" customWidth="1"/>
    <col min="14353" max="14353" width="11.7109375" customWidth="1"/>
    <col min="14354" max="14354" width="8.28515625" customWidth="1"/>
    <col min="14355" max="14355" width="9.28515625" customWidth="1"/>
    <col min="14356" max="14356" width="9" customWidth="1"/>
    <col min="14357" max="14357" width="12.28515625" customWidth="1"/>
    <col min="14358" max="14358" width="16.140625" customWidth="1"/>
    <col min="14359" max="14359" width="9.5703125" bestFit="1" customWidth="1"/>
    <col min="14360" max="14360" width="11" customWidth="1"/>
    <col min="14361" max="14361" width="9" customWidth="1"/>
    <col min="14362" max="14362" width="10.7109375" customWidth="1"/>
    <col min="14363" max="14363" width="7.85546875" customWidth="1"/>
    <col min="14364" max="14364" width="7.5703125" customWidth="1"/>
    <col min="14365" max="14365" width="15.28515625" customWidth="1"/>
    <col min="14366" max="14366" width="10.7109375" customWidth="1"/>
    <col min="14593" max="14593" width="3.7109375" customWidth="1"/>
    <col min="14594" max="14594" width="41.85546875" customWidth="1"/>
    <col min="14595" max="14595" width="9.85546875" customWidth="1"/>
    <col min="14596" max="14596" width="3.85546875" customWidth="1"/>
    <col min="14597" max="14597" width="8.7109375" customWidth="1"/>
    <col min="14598" max="14598" width="11.42578125" customWidth="1"/>
    <col min="14599" max="14599" width="10" customWidth="1"/>
    <col min="14600" max="14600" width="10.85546875" customWidth="1"/>
    <col min="14601" max="14601" width="10.42578125" customWidth="1"/>
    <col min="14602" max="14602" width="9.5703125" customWidth="1"/>
    <col min="14603" max="14603" width="12.42578125" customWidth="1"/>
    <col min="14604" max="14604" width="10.140625" customWidth="1"/>
    <col min="14605" max="14605" width="11.85546875" customWidth="1"/>
    <col min="14606" max="14606" width="8.28515625" customWidth="1"/>
    <col min="14607" max="14607" width="7.5703125" customWidth="1"/>
    <col min="14608" max="14608" width="7.42578125" customWidth="1"/>
    <col min="14609" max="14609" width="11.7109375" customWidth="1"/>
    <col min="14610" max="14610" width="8.28515625" customWidth="1"/>
    <col min="14611" max="14611" width="9.28515625" customWidth="1"/>
    <col min="14612" max="14612" width="9" customWidth="1"/>
    <col min="14613" max="14613" width="12.28515625" customWidth="1"/>
    <col min="14614" max="14614" width="16.140625" customWidth="1"/>
    <col min="14615" max="14615" width="9.5703125" bestFit="1" customWidth="1"/>
    <col min="14616" max="14616" width="11" customWidth="1"/>
    <col min="14617" max="14617" width="9" customWidth="1"/>
    <col min="14618" max="14618" width="10.7109375" customWidth="1"/>
    <col min="14619" max="14619" width="7.85546875" customWidth="1"/>
    <col min="14620" max="14620" width="7.5703125" customWidth="1"/>
    <col min="14621" max="14621" width="15.28515625" customWidth="1"/>
    <col min="14622" max="14622" width="10.7109375" customWidth="1"/>
    <col min="14849" max="14849" width="3.7109375" customWidth="1"/>
    <col min="14850" max="14850" width="41.85546875" customWidth="1"/>
    <col min="14851" max="14851" width="9.85546875" customWidth="1"/>
    <col min="14852" max="14852" width="3.85546875" customWidth="1"/>
    <col min="14853" max="14853" width="8.7109375" customWidth="1"/>
    <col min="14854" max="14854" width="11.42578125" customWidth="1"/>
    <col min="14855" max="14855" width="10" customWidth="1"/>
    <col min="14856" max="14856" width="10.85546875" customWidth="1"/>
    <col min="14857" max="14857" width="10.42578125" customWidth="1"/>
    <col min="14858" max="14858" width="9.5703125" customWidth="1"/>
    <col min="14859" max="14859" width="12.42578125" customWidth="1"/>
    <col min="14860" max="14860" width="10.140625" customWidth="1"/>
    <col min="14861" max="14861" width="11.85546875" customWidth="1"/>
    <col min="14862" max="14862" width="8.28515625" customWidth="1"/>
    <col min="14863" max="14863" width="7.5703125" customWidth="1"/>
    <col min="14864" max="14864" width="7.42578125" customWidth="1"/>
    <col min="14865" max="14865" width="11.7109375" customWidth="1"/>
    <col min="14866" max="14866" width="8.28515625" customWidth="1"/>
    <col min="14867" max="14867" width="9.28515625" customWidth="1"/>
    <col min="14868" max="14868" width="9" customWidth="1"/>
    <col min="14869" max="14869" width="12.28515625" customWidth="1"/>
    <col min="14870" max="14870" width="16.140625" customWidth="1"/>
    <col min="14871" max="14871" width="9.5703125" bestFit="1" customWidth="1"/>
    <col min="14872" max="14872" width="11" customWidth="1"/>
    <col min="14873" max="14873" width="9" customWidth="1"/>
    <col min="14874" max="14874" width="10.7109375" customWidth="1"/>
    <col min="14875" max="14875" width="7.85546875" customWidth="1"/>
    <col min="14876" max="14876" width="7.5703125" customWidth="1"/>
    <col min="14877" max="14877" width="15.28515625" customWidth="1"/>
    <col min="14878" max="14878" width="10.7109375" customWidth="1"/>
    <col min="15105" max="15105" width="3.7109375" customWidth="1"/>
    <col min="15106" max="15106" width="41.85546875" customWidth="1"/>
    <col min="15107" max="15107" width="9.85546875" customWidth="1"/>
    <col min="15108" max="15108" width="3.85546875" customWidth="1"/>
    <col min="15109" max="15109" width="8.7109375" customWidth="1"/>
    <col min="15110" max="15110" width="11.42578125" customWidth="1"/>
    <col min="15111" max="15111" width="10" customWidth="1"/>
    <col min="15112" max="15112" width="10.85546875" customWidth="1"/>
    <col min="15113" max="15113" width="10.42578125" customWidth="1"/>
    <col min="15114" max="15114" width="9.5703125" customWidth="1"/>
    <col min="15115" max="15115" width="12.42578125" customWidth="1"/>
    <col min="15116" max="15116" width="10.140625" customWidth="1"/>
    <col min="15117" max="15117" width="11.85546875" customWidth="1"/>
    <col min="15118" max="15118" width="8.28515625" customWidth="1"/>
    <col min="15119" max="15119" width="7.5703125" customWidth="1"/>
    <col min="15120" max="15120" width="7.42578125" customWidth="1"/>
    <col min="15121" max="15121" width="11.7109375" customWidth="1"/>
    <col min="15122" max="15122" width="8.28515625" customWidth="1"/>
    <col min="15123" max="15123" width="9.28515625" customWidth="1"/>
    <col min="15124" max="15124" width="9" customWidth="1"/>
    <col min="15125" max="15125" width="12.28515625" customWidth="1"/>
    <col min="15126" max="15126" width="16.140625" customWidth="1"/>
    <col min="15127" max="15127" width="9.5703125" bestFit="1" customWidth="1"/>
    <col min="15128" max="15128" width="11" customWidth="1"/>
    <col min="15129" max="15129" width="9" customWidth="1"/>
    <col min="15130" max="15130" width="10.7109375" customWidth="1"/>
    <col min="15131" max="15131" width="7.85546875" customWidth="1"/>
    <col min="15132" max="15132" width="7.5703125" customWidth="1"/>
    <col min="15133" max="15133" width="15.28515625" customWidth="1"/>
    <col min="15134" max="15134" width="10.7109375" customWidth="1"/>
    <col min="15361" max="15361" width="3.7109375" customWidth="1"/>
    <col min="15362" max="15362" width="41.85546875" customWidth="1"/>
    <col min="15363" max="15363" width="9.85546875" customWidth="1"/>
    <col min="15364" max="15364" width="3.85546875" customWidth="1"/>
    <col min="15365" max="15365" width="8.7109375" customWidth="1"/>
    <col min="15366" max="15366" width="11.42578125" customWidth="1"/>
    <col min="15367" max="15367" width="10" customWidth="1"/>
    <col min="15368" max="15368" width="10.85546875" customWidth="1"/>
    <col min="15369" max="15369" width="10.42578125" customWidth="1"/>
    <col min="15370" max="15370" width="9.5703125" customWidth="1"/>
    <col min="15371" max="15371" width="12.42578125" customWidth="1"/>
    <col min="15372" max="15372" width="10.140625" customWidth="1"/>
    <col min="15373" max="15373" width="11.85546875" customWidth="1"/>
    <col min="15374" max="15374" width="8.28515625" customWidth="1"/>
    <col min="15375" max="15375" width="7.5703125" customWidth="1"/>
    <col min="15376" max="15376" width="7.42578125" customWidth="1"/>
    <col min="15377" max="15377" width="11.7109375" customWidth="1"/>
    <col min="15378" max="15378" width="8.28515625" customWidth="1"/>
    <col min="15379" max="15379" width="9.28515625" customWidth="1"/>
    <col min="15380" max="15380" width="9" customWidth="1"/>
    <col min="15381" max="15381" width="12.28515625" customWidth="1"/>
    <col min="15382" max="15382" width="16.140625" customWidth="1"/>
    <col min="15383" max="15383" width="9.5703125" bestFit="1" customWidth="1"/>
    <col min="15384" max="15384" width="11" customWidth="1"/>
    <col min="15385" max="15385" width="9" customWidth="1"/>
    <col min="15386" max="15386" width="10.7109375" customWidth="1"/>
    <col min="15387" max="15387" width="7.85546875" customWidth="1"/>
    <col min="15388" max="15388" width="7.5703125" customWidth="1"/>
    <col min="15389" max="15389" width="15.28515625" customWidth="1"/>
    <col min="15390" max="15390" width="10.7109375" customWidth="1"/>
    <col min="15617" max="15617" width="3.7109375" customWidth="1"/>
    <col min="15618" max="15618" width="41.85546875" customWidth="1"/>
    <col min="15619" max="15619" width="9.85546875" customWidth="1"/>
    <col min="15620" max="15620" width="3.85546875" customWidth="1"/>
    <col min="15621" max="15621" width="8.7109375" customWidth="1"/>
    <col min="15622" max="15622" width="11.42578125" customWidth="1"/>
    <col min="15623" max="15623" width="10" customWidth="1"/>
    <col min="15624" max="15624" width="10.85546875" customWidth="1"/>
    <col min="15625" max="15625" width="10.42578125" customWidth="1"/>
    <col min="15626" max="15626" width="9.5703125" customWidth="1"/>
    <col min="15627" max="15627" width="12.42578125" customWidth="1"/>
    <col min="15628" max="15628" width="10.140625" customWidth="1"/>
    <col min="15629" max="15629" width="11.85546875" customWidth="1"/>
    <col min="15630" max="15630" width="8.28515625" customWidth="1"/>
    <col min="15631" max="15631" width="7.5703125" customWidth="1"/>
    <col min="15632" max="15632" width="7.42578125" customWidth="1"/>
    <col min="15633" max="15633" width="11.7109375" customWidth="1"/>
    <col min="15634" max="15634" width="8.28515625" customWidth="1"/>
    <col min="15635" max="15635" width="9.28515625" customWidth="1"/>
    <col min="15636" max="15636" width="9" customWidth="1"/>
    <col min="15637" max="15637" width="12.28515625" customWidth="1"/>
    <col min="15638" max="15638" width="16.140625" customWidth="1"/>
    <col min="15639" max="15639" width="9.5703125" bestFit="1" customWidth="1"/>
    <col min="15640" max="15640" width="11" customWidth="1"/>
    <col min="15641" max="15641" width="9" customWidth="1"/>
    <col min="15642" max="15642" width="10.7109375" customWidth="1"/>
    <col min="15643" max="15643" width="7.85546875" customWidth="1"/>
    <col min="15644" max="15644" width="7.5703125" customWidth="1"/>
    <col min="15645" max="15645" width="15.28515625" customWidth="1"/>
    <col min="15646" max="15646" width="10.7109375" customWidth="1"/>
    <col min="15873" max="15873" width="3.7109375" customWidth="1"/>
    <col min="15874" max="15874" width="41.85546875" customWidth="1"/>
    <col min="15875" max="15875" width="9.85546875" customWidth="1"/>
    <col min="15876" max="15876" width="3.85546875" customWidth="1"/>
    <col min="15877" max="15877" width="8.7109375" customWidth="1"/>
    <col min="15878" max="15878" width="11.42578125" customWidth="1"/>
    <col min="15879" max="15879" width="10" customWidth="1"/>
    <col min="15880" max="15880" width="10.85546875" customWidth="1"/>
    <col min="15881" max="15881" width="10.42578125" customWidth="1"/>
    <col min="15882" max="15882" width="9.5703125" customWidth="1"/>
    <col min="15883" max="15883" width="12.42578125" customWidth="1"/>
    <col min="15884" max="15884" width="10.140625" customWidth="1"/>
    <col min="15885" max="15885" width="11.85546875" customWidth="1"/>
    <col min="15886" max="15886" width="8.28515625" customWidth="1"/>
    <col min="15887" max="15887" width="7.5703125" customWidth="1"/>
    <col min="15888" max="15888" width="7.42578125" customWidth="1"/>
    <col min="15889" max="15889" width="11.7109375" customWidth="1"/>
    <col min="15890" max="15890" width="8.28515625" customWidth="1"/>
    <col min="15891" max="15891" width="9.28515625" customWidth="1"/>
    <col min="15892" max="15892" width="9" customWidth="1"/>
    <col min="15893" max="15893" width="12.28515625" customWidth="1"/>
    <col min="15894" max="15894" width="16.140625" customWidth="1"/>
    <col min="15895" max="15895" width="9.5703125" bestFit="1" customWidth="1"/>
    <col min="15896" max="15896" width="11" customWidth="1"/>
    <col min="15897" max="15897" width="9" customWidth="1"/>
    <col min="15898" max="15898" width="10.7109375" customWidth="1"/>
    <col min="15899" max="15899" width="7.85546875" customWidth="1"/>
    <col min="15900" max="15900" width="7.5703125" customWidth="1"/>
    <col min="15901" max="15901" width="15.28515625" customWidth="1"/>
    <col min="15902" max="15902" width="10.7109375" customWidth="1"/>
    <col min="16129" max="16129" width="3.7109375" customWidth="1"/>
    <col min="16130" max="16130" width="41.85546875" customWidth="1"/>
    <col min="16131" max="16131" width="9.85546875" customWidth="1"/>
    <col min="16132" max="16132" width="3.85546875" customWidth="1"/>
    <col min="16133" max="16133" width="8.7109375" customWidth="1"/>
    <col min="16134" max="16134" width="11.42578125" customWidth="1"/>
    <col min="16135" max="16135" width="10" customWidth="1"/>
    <col min="16136" max="16136" width="10.85546875" customWidth="1"/>
    <col min="16137" max="16137" width="10.42578125" customWidth="1"/>
    <col min="16138" max="16138" width="9.5703125" customWidth="1"/>
    <col min="16139" max="16139" width="12.42578125" customWidth="1"/>
    <col min="16140" max="16140" width="10.140625" customWidth="1"/>
    <col min="16141" max="16141" width="11.85546875" customWidth="1"/>
    <col min="16142" max="16142" width="8.28515625" customWidth="1"/>
    <col min="16143" max="16143" width="7.5703125" customWidth="1"/>
    <col min="16144" max="16144" width="7.42578125" customWidth="1"/>
    <col min="16145" max="16145" width="11.7109375" customWidth="1"/>
    <col min="16146" max="16146" width="8.28515625" customWidth="1"/>
    <col min="16147" max="16147" width="9.28515625" customWidth="1"/>
    <col min="16148" max="16148" width="9" customWidth="1"/>
    <col min="16149" max="16149" width="12.28515625" customWidth="1"/>
    <col min="16150" max="16150" width="16.140625" customWidth="1"/>
    <col min="16151" max="16151" width="9.5703125" bestFit="1" customWidth="1"/>
    <col min="16152" max="16152" width="11" customWidth="1"/>
    <col min="16153" max="16153" width="9" customWidth="1"/>
    <col min="16154" max="16154" width="10.7109375" customWidth="1"/>
    <col min="16155" max="16155" width="7.85546875" customWidth="1"/>
    <col min="16156" max="16156" width="7.5703125" customWidth="1"/>
    <col min="16157" max="16157" width="15.28515625" customWidth="1"/>
    <col min="16158" max="16158" width="10.7109375" customWidth="1"/>
  </cols>
  <sheetData>
    <row r="1" spans="1:31" ht="29.25" customHeight="1" thickBot="1">
      <c r="B1" s="423" t="s">
        <v>204</v>
      </c>
      <c r="C1" s="422"/>
      <c r="D1" s="422"/>
      <c r="E1" s="422"/>
      <c r="F1" s="422"/>
      <c r="G1" s="422"/>
      <c r="H1" s="422"/>
      <c r="I1" s="422"/>
      <c r="Q1" s="421"/>
    </row>
    <row r="2" spans="1:31" ht="19.5" customHeight="1" thickBot="1">
      <c r="A2" s="420"/>
      <c r="B2" s="419" t="s">
        <v>203</v>
      </c>
      <c r="C2" s="418" t="s">
        <v>202</v>
      </c>
      <c r="D2" s="417" t="s">
        <v>201</v>
      </c>
      <c r="E2" s="417" t="s">
        <v>200</v>
      </c>
      <c r="F2" s="417" t="s">
        <v>199</v>
      </c>
      <c r="G2" s="417" t="s">
        <v>198</v>
      </c>
      <c r="H2" s="417" t="s">
        <v>197</v>
      </c>
      <c r="I2" s="417" t="s">
        <v>196</v>
      </c>
      <c r="J2" s="416" t="s">
        <v>195</v>
      </c>
      <c r="K2" s="410" t="s">
        <v>194</v>
      </c>
      <c r="L2" s="415" t="s">
        <v>193</v>
      </c>
      <c r="M2" s="414"/>
      <c r="N2" s="414"/>
      <c r="O2" s="414"/>
      <c r="P2" s="414"/>
      <c r="Q2" s="414"/>
      <c r="R2" s="414"/>
      <c r="S2" s="414"/>
      <c r="T2" s="413"/>
      <c r="U2" s="412" t="s">
        <v>192</v>
      </c>
      <c r="V2" s="410" t="s">
        <v>191</v>
      </c>
      <c r="W2" s="411" t="s">
        <v>190</v>
      </c>
      <c r="X2" s="411"/>
      <c r="Y2" s="411"/>
      <c r="Z2" s="411"/>
      <c r="AA2" s="411"/>
      <c r="AB2" s="411"/>
      <c r="AC2" s="410" t="s">
        <v>189</v>
      </c>
      <c r="AD2" s="410" t="s">
        <v>188</v>
      </c>
      <c r="AE2" s="366"/>
    </row>
    <row r="3" spans="1:31" ht="15" customHeight="1" thickBot="1">
      <c r="A3" s="409"/>
      <c r="B3" s="408"/>
      <c r="C3" s="407"/>
      <c r="D3" s="406"/>
      <c r="E3" s="406"/>
      <c r="F3" s="405"/>
      <c r="G3" s="405"/>
      <c r="H3" s="405"/>
      <c r="I3" s="405"/>
      <c r="J3" s="404"/>
      <c r="K3" s="382"/>
      <c r="L3" s="403" t="s">
        <v>187</v>
      </c>
      <c r="M3" s="402" t="s">
        <v>186</v>
      </c>
      <c r="N3" s="401"/>
      <c r="O3" s="401"/>
      <c r="P3" s="401"/>
      <c r="Q3" s="401"/>
      <c r="R3" s="401"/>
      <c r="S3" s="401"/>
      <c r="T3" s="400"/>
      <c r="U3" s="399"/>
      <c r="V3" s="382"/>
      <c r="W3" s="398"/>
      <c r="X3" s="398"/>
      <c r="Y3" s="398"/>
      <c r="Z3" s="398"/>
      <c r="AA3" s="398"/>
      <c r="AB3" s="398"/>
      <c r="AC3" s="382"/>
      <c r="AD3" s="382"/>
      <c r="AE3" s="366"/>
    </row>
    <row r="4" spans="1:31" ht="66" customHeight="1" thickBot="1">
      <c r="A4" s="397"/>
      <c r="B4" s="396"/>
      <c r="C4" s="395"/>
      <c r="D4" s="394"/>
      <c r="E4" s="394"/>
      <c r="F4" s="393"/>
      <c r="G4" s="393"/>
      <c r="H4" s="393"/>
      <c r="I4" s="393"/>
      <c r="J4" s="392"/>
      <c r="K4" s="391"/>
      <c r="L4" s="390"/>
      <c r="M4" s="389" t="s">
        <v>178</v>
      </c>
      <c r="N4" s="388" t="s">
        <v>185</v>
      </c>
      <c r="O4" s="388" t="s">
        <v>184</v>
      </c>
      <c r="P4" s="388" t="s">
        <v>183</v>
      </c>
      <c r="Q4" s="388" t="s">
        <v>182</v>
      </c>
      <c r="R4" s="388" t="s">
        <v>181</v>
      </c>
      <c r="S4" s="388" t="s">
        <v>180</v>
      </c>
      <c r="T4" s="387" t="s">
        <v>179</v>
      </c>
      <c r="U4" s="386"/>
      <c r="V4" s="382"/>
      <c r="W4" s="385" t="s">
        <v>178</v>
      </c>
      <c r="X4" s="384" t="s">
        <v>177</v>
      </c>
      <c r="Y4" s="384" t="s">
        <v>176</v>
      </c>
      <c r="Z4" s="384" t="s">
        <v>175</v>
      </c>
      <c r="AA4" s="384" t="s">
        <v>174</v>
      </c>
      <c r="AB4" s="383" t="s">
        <v>173</v>
      </c>
      <c r="AC4" s="382"/>
      <c r="AD4" s="382"/>
      <c r="AE4" s="366"/>
    </row>
    <row r="5" spans="1:31" ht="13.5" customHeight="1" thickBot="1">
      <c r="A5" s="381">
        <v>1</v>
      </c>
      <c r="B5" s="380">
        <v>2</v>
      </c>
      <c r="C5" s="379">
        <v>3</v>
      </c>
      <c r="D5" s="379">
        <v>4</v>
      </c>
      <c r="E5" s="379">
        <v>5</v>
      </c>
      <c r="F5" s="379">
        <v>6</v>
      </c>
      <c r="G5" s="379">
        <v>7</v>
      </c>
      <c r="H5" s="379">
        <v>8</v>
      </c>
      <c r="I5" s="379">
        <v>9</v>
      </c>
      <c r="J5" s="378">
        <v>10</v>
      </c>
      <c r="K5" s="377">
        <v>11</v>
      </c>
      <c r="L5" s="376">
        <v>12</v>
      </c>
      <c r="M5" s="375">
        <v>13</v>
      </c>
      <c r="N5" s="374">
        <v>14</v>
      </c>
      <c r="O5" s="369">
        <v>15</v>
      </c>
      <c r="P5" s="369">
        <v>16</v>
      </c>
      <c r="Q5" s="369">
        <v>17</v>
      </c>
      <c r="R5" s="369">
        <v>18</v>
      </c>
      <c r="S5" s="369">
        <v>19</v>
      </c>
      <c r="T5" s="373">
        <v>20</v>
      </c>
      <c r="U5" s="372">
        <v>21</v>
      </c>
      <c r="V5" s="371" t="s">
        <v>172</v>
      </c>
      <c r="W5" s="370">
        <v>23</v>
      </c>
      <c r="X5" s="369">
        <v>24</v>
      </c>
      <c r="Y5" s="369">
        <v>25</v>
      </c>
      <c r="Z5" s="369">
        <v>26</v>
      </c>
      <c r="AA5" s="369">
        <v>27</v>
      </c>
      <c r="AB5" s="368">
        <v>28</v>
      </c>
      <c r="AC5" s="367" t="s">
        <v>171</v>
      </c>
      <c r="AD5" s="367">
        <v>30</v>
      </c>
      <c r="AE5" s="366"/>
    </row>
    <row r="6" spans="1:31" ht="25.5" customHeight="1" thickBot="1">
      <c r="A6" s="365" t="s">
        <v>170</v>
      </c>
      <c r="B6" s="364"/>
      <c r="C6" s="362"/>
      <c r="D6" s="363"/>
      <c r="E6" s="362"/>
      <c r="F6" s="361">
        <f>SUM(F7:F24)</f>
        <v>4157</v>
      </c>
      <c r="G6" s="361">
        <f>SUM(G7:G24)</f>
        <v>4128</v>
      </c>
      <c r="H6" s="361">
        <f>SUM(H7:H24)</f>
        <v>2320</v>
      </c>
      <c r="I6" s="251">
        <f>SUM(I7:I24)</f>
        <v>10605</v>
      </c>
      <c r="J6" s="251">
        <f>SUM(J7:J24)</f>
        <v>10078</v>
      </c>
      <c r="K6" s="218">
        <f>SUM(K7:K24)</f>
        <v>71688.400000000009</v>
      </c>
      <c r="L6" s="217">
        <f>SUM(L7:L24)</f>
        <v>35130.799999999996</v>
      </c>
      <c r="M6" s="360">
        <f>SUM(M7:M24)</f>
        <v>4173</v>
      </c>
      <c r="N6" s="218">
        <f>SUM(N7:N24)</f>
        <v>0</v>
      </c>
      <c r="O6" s="218">
        <f>SUM(O7:O24)</f>
        <v>0</v>
      </c>
      <c r="P6" s="218">
        <f>SUM(P7:P24)</f>
        <v>0</v>
      </c>
      <c r="Q6" s="218">
        <f>SUM(Q7:Q24)</f>
        <v>2150</v>
      </c>
      <c r="R6" s="218">
        <f>SUM(R7:R24)</f>
        <v>0</v>
      </c>
      <c r="S6" s="218">
        <f>SUM(S7:S24)</f>
        <v>2023</v>
      </c>
      <c r="T6" s="247">
        <f>SUM(T7:T24)</f>
        <v>0</v>
      </c>
      <c r="U6" s="246">
        <f>SUM(U7:U24)</f>
        <v>0</v>
      </c>
      <c r="V6" s="245">
        <f>SUM(V7:V24)</f>
        <v>75861.39999999998</v>
      </c>
      <c r="W6" s="219">
        <f>SUM(W7:W24)</f>
        <v>4158.6000000000004</v>
      </c>
      <c r="X6" s="218">
        <f>SUM(X7:X24)</f>
        <v>3885.4000000000005</v>
      </c>
      <c r="Y6" s="218">
        <f>SUM(Y7:Y24)</f>
        <v>0</v>
      </c>
      <c r="Z6" s="218">
        <f>SUM(Z7:Z24)</f>
        <v>273.2</v>
      </c>
      <c r="AA6" s="218">
        <f>SUM(AA7:AA24)</f>
        <v>0</v>
      </c>
      <c r="AB6" s="217">
        <f>SUM(AB7:AB24)</f>
        <v>0</v>
      </c>
      <c r="AC6" s="158">
        <f>V6+W6</f>
        <v>80019.999999999985</v>
      </c>
      <c r="AD6" s="199">
        <f>SUM(AD7:AD24)</f>
        <v>0</v>
      </c>
    </row>
    <row r="7" spans="1:31">
      <c r="A7" s="156">
        <v>1</v>
      </c>
      <c r="B7" s="87" t="s">
        <v>169</v>
      </c>
      <c r="C7" s="86" t="s">
        <v>7</v>
      </c>
      <c r="D7" s="243">
        <v>102</v>
      </c>
      <c r="E7" s="296" t="s">
        <v>6</v>
      </c>
      <c r="F7" s="154">
        <v>310</v>
      </c>
      <c r="G7" s="154"/>
      <c r="H7" s="154"/>
      <c r="I7" s="83">
        <f>F7+G7+H7</f>
        <v>310</v>
      </c>
      <c r="J7" s="82">
        <v>233</v>
      </c>
      <c r="K7" s="359">
        <v>1876.2</v>
      </c>
      <c r="L7" s="350">
        <v>1066.3</v>
      </c>
      <c r="M7" s="344">
        <f>N7+O7+P7+Q7+R7+S7+T7</f>
        <v>0</v>
      </c>
      <c r="N7" s="296"/>
      <c r="O7" s="296"/>
      <c r="P7" s="296"/>
      <c r="Q7" s="296"/>
      <c r="R7" s="296"/>
      <c r="S7" s="358"/>
      <c r="T7" s="342"/>
      <c r="U7" s="357"/>
      <c r="V7" s="340">
        <f>K7+M7+U7</f>
        <v>1876.2</v>
      </c>
      <c r="W7" s="339">
        <f>X7+Z7+AA7+AB7</f>
        <v>293.39999999999998</v>
      </c>
      <c r="X7" s="356">
        <v>293.39999999999998</v>
      </c>
      <c r="Y7" s="312"/>
      <c r="Z7" s="147"/>
      <c r="AA7" s="355"/>
      <c r="AB7" s="355"/>
      <c r="AC7" s="144">
        <f>V7+W7</f>
        <v>2169.6</v>
      </c>
      <c r="AD7" s="194" t="s">
        <v>10</v>
      </c>
    </row>
    <row r="8" spans="1:31">
      <c r="A8" s="139">
        <v>2</v>
      </c>
      <c r="B8" s="192" t="s">
        <v>168</v>
      </c>
      <c r="C8" s="66" t="s">
        <v>7</v>
      </c>
      <c r="D8" s="234">
        <v>102</v>
      </c>
      <c r="E8" s="347" t="s">
        <v>6</v>
      </c>
      <c r="F8" s="137">
        <v>219</v>
      </c>
      <c r="G8" s="137"/>
      <c r="H8" s="137"/>
      <c r="I8" s="136">
        <f>F8+G8+H8</f>
        <v>219</v>
      </c>
      <c r="J8" s="135">
        <v>164</v>
      </c>
      <c r="K8" s="43">
        <v>1431.6</v>
      </c>
      <c r="L8" s="350">
        <v>1191.7</v>
      </c>
      <c r="M8" s="344">
        <f>N8+O8+P8+Q8+R8+S8+T8</f>
        <v>0</v>
      </c>
      <c r="N8" s="296"/>
      <c r="O8" s="296"/>
      <c r="P8" s="296"/>
      <c r="Q8" s="296"/>
      <c r="R8" s="296"/>
      <c r="S8" s="239"/>
      <c r="T8" s="342"/>
      <c r="U8" s="341"/>
      <c r="V8" s="340">
        <f>K8+M8+U8</f>
        <v>1431.6</v>
      </c>
      <c r="W8" s="339">
        <f>X8+Z8+AA8+AB8</f>
        <v>202.1</v>
      </c>
      <c r="X8" s="338">
        <v>202.1</v>
      </c>
      <c r="Y8" s="354"/>
      <c r="Z8" s="126"/>
      <c r="AA8" s="353"/>
      <c r="AB8" s="353"/>
      <c r="AC8" s="123">
        <f>V8+W8</f>
        <v>1633.6999999999998</v>
      </c>
      <c r="AD8" s="191" t="s">
        <v>10</v>
      </c>
    </row>
    <row r="9" spans="1:31">
      <c r="A9" s="139">
        <v>3</v>
      </c>
      <c r="B9" s="192" t="s">
        <v>167</v>
      </c>
      <c r="C9" s="66" t="s">
        <v>7</v>
      </c>
      <c r="D9" s="234">
        <v>102</v>
      </c>
      <c r="E9" s="346" t="s">
        <v>66</v>
      </c>
      <c r="F9" s="137">
        <v>125</v>
      </c>
      <c r="G9" s="137"/>
      <c r="H9" s="137"/>
      <c r="I9" s="136">
        <f>F9+G9+H9</f>
        <v>125</v>
      </c>
      <c r="J9" s="135">
        <v>94</v>
      </c>
      <c r="K9" s="43">
        <v>980.5</v>
      </c>
      <c r="L9" s="350">
        <v>1872.5</v>
      </c>
      <c r="M9" s="344">
        <f>N9+O9+P9+Q9+R9+S9+T9</f>
        <v>0</v>
      </c>
      <c r="N9" s="296"/>
      <c r="O9" s="296"/>
      <c r="P9" s="296"/>
      <c r="Q9" s="296"/>
      <c r="R9" s="296"/>
      <c r="S9" s="239"/>
      <c r="T9" s="342"/>
      <c r="U9" s="341"/>
      <c r="V9" s="340">
        <f>K9+M9+U9</f>
        <v>980.5</v>
      </c>
      <c r="W9" s="339">
        <f>X9+Z9+AA9+AB9</f>
        <v>120.1</v>
      </c>
      <c r="X9" s="338">
        <v>120.1</v>
      </c>
      <c r="Y9" s="354"/>
      <c r="Z9" s="126"/>
      <c r="AA9" s="353"/>
      <c r="AB9" s="353"/>
      <c r="AC9" s="123">
        <f>V9+W9</f>
        <v>1100.5999999999999</v>
      </c>
      <c r="AD9" s="191" t="s">
        <v>10</v>
      </c>
    </row>
    <row r="10" spans="1:31">
      <c r="A10" s="139">
        <v>4</v>
      </c>
      <c r="B10" s="192" t="s">
        <v>166</v>
      </c>
      <c r="C10" s="66" t="s">
        <v>7</v>
      </c>
      <c r="D10" s="234">
        <v>337</v>
      </c>
      <c r="E10" s="347" t="s">
        <v>46</v>
      </c>
      <c r="F10" s="137">
        <v>163</v>
      </c>
      <c r="G10" s="137">
        <v>139</v>
      </c>
      <c r="H10" s="136"/>
      <c r="I10" s="136">
        <f>F10+G10+H10</f>
        <v>302</v>
      </c>
      <c r="J10" s="135">
        <v>261</v>
      </c>
      <c r="K10" s="43">
        <v>2056.6999999999998</v>
      </c>
      <c r="L10" s="350">
        <v>2784.1</v>
      </c>
      <c r="M10" s="344">
        <f>N10+O10+P10+Q10+R10+S10+T10</f>
        <v>160.4</v>
      </c>
      <c r="N10" s="296"/>
      <c r="O10" s="296"/>
      <c r="P10" s="296"/>
      <c r="Q10" s="343">
        <v>150</v>
      </c>
      <c r="R10" s="296"/>
      <c r="S10" s="237">
        <v>10.4</v>
      </c>
      <c r="T10" s="342"/>
      <c r="U10" s="341"/>
      <c r="V10" s="340">
        <f>K10+M10+U10</f>
        <v>2217.1</v>
      </c>
      <c r="W10" s="339">
        <f>X10+Z10+AA10+AB10</f>
        <v>151.30000000000001</v>
      </c>
      <c r="X10" s="338">
        <v>151.30000000000001</v>
      </c>
      <c r="Y10" s="354"/>
      <c r="Z10" s="126"/>
      <c r="AA10" s="353"/>
      <c r="AB10" s="353"/>
      <c r="AC10" s="123">
        <f>V10+W10</f>
        <v>2368.4</v>
      </c>
      <c r="AD10" s="191" t="s">
        <v>10</v>
      </c>
    </row>
    <row r="11" spans="1:31">
      <c r="A11" s="139">
        <v>5</v>
      </c>
      <c r="B11" s="192" t="s">
        <v>165</v>
      </c>
      <c r="C11" s="66" t="s">
        <v>7</v>
      </c>
      <c r="D11" s="234">
        <v>337</v>
      </c>
      <c r="E11" s="347" t="s">
        <v>164</v>
      </c>
      <c r="F11" s="137">
        <v>127</v>
      </c>
      <c r="G11" s="137">
        <v>51</v>
      </c>
      <c r="H11" s="136"/>
      <c r="I11" s="136">
        <f>F11+G11+H11</f>
        <v>178</v>
      </c>
      <c r="J11" s="135">
        <v>146</v>
      </c>
      <c r="K11" s="43">
        <v>1315.6</v>
      </c>
      <c r="L11" s="350">
        <v>2031.2</v>
      </c>
      <c r="M11" s="344">
        <f>N11+O11+P11+Q11+R11+S11+T11</f>
        <v>451.9</v>
      </c>
      <c r="N11" s="296"/>
      <c r="O11" s="296"/>
      <c r="P11" s="296"/>
      <c r="Q11" s="343">
        <v>400</v>
      </c>
      <c r="R11" s="296"/>
      <c r="S11" s="237">
        <v>51.9</v>
      </c>
      <c r="T11" s="342"/>
      <c r="U11" s="341"/>
      <c r="V11" s="340">
        <f>K11+M11+U11</f>
        <v>1767.5</v>
      </c>
      <c r="W11" s="339">
        <f>X11+Z11+AA11+AB11</f>
        <v>115.5</v>
      </c>
      <c r="X11" s="338">
        <v>115.5</v>
      </c>
      <c r="Y11" s="349"/>
      <c r="Z11" s="126"/>
      <c r="AA11" s="348"/>
      <c r="AB11" s="348"/>
      <c r="AC11" s="123">
        <f>V11+W11</f>
        <v>1883</v>
      </c>
      <c r="AD11" s="191" t="s">
        <v>10</v>
      </c>
    </row>
    <row r="12" spans="1:31">
      <c r="A12" s="139">
        <v>6</v>
      </c>
      <c r="B12" s="192" t="s">
        <v>163</v>
      </c>
      <c r="C12" s="66" t="s">
        <v>7</v>
      </c>
      <c r="D12" s="234">
        <v>337</v>
      </c>
      <c r="E12" s="347" t="s">
        <v>6</v>
      </c>
      <c r="F12" s="137">
        <v>194</v>
      </c>
      <c r="G12" s="137">
        <v>200</v>
      </c>
      <c r="H12" s="136"/>
      <c r="I12" s="136">
        <f>F12+G12+H12</f>
        <v>394</v>
      </c>
      <c r="J12" s="135">
        <v>346</v>
      </c>
      <c r="K12" s="43">
        <v>2604.4</v>
      </c>
      <c r="L12" s="350">
        <v>1523.9</v>
      </c>
      <c r="M12" s="344">
        <f>N12+O12+P12+Q12+R12+S12+T12</f>
        <v>150</v>
      </c>
      <c r="N12" s="296"/>
      <c r="O12" s="296"/>
      <c r="P12" s="296"/>
      <c r="Q12" s="343">
        <v>150</v>
      </c>
      <c r="R12" s="296"/>
      <c r="S12" s="239"/>
      <c r="T12" s="342"/>
      <c r="U12" s="341"/>
      <c r="V12" s="340">
        <f>K12+M12+U12</f>
        <v>2754.4</v>
      </c>
      <c r="W12" s="339">
        <f>X12+Z12+AA12+AB12</f>
        <v>176.7</v>
      </c>
      <c r="X12" s="338">
        <v>176.7</v>
      </c>
      <c r="Y12" s="349"/>
      <c r="Z12" s="126"/>
      <c r="AA12" s="348"/>
      <c r="AB12" s="348"/>
      <c r="AC12" s="123">
        <f>V12+W12</f>
        <v>2931.1</v>
      </c>
      <c r="AD12" s="191" t="s">
        <v>10</v>
      </c>
    </row>
    <row r="13" spans="1:31">
      <c r="A13" s="139">
        <v>7</v>
      </c>
      <c r="B13" s="192" t="s">
        <v>162</v>
      </c>
      <c r="C13" s="66" t="s">
        <v>7</v>
      </c>
      <c r="D13" s="234">
        <v>337</v>
      </c>
      <c r="E13" s="347" t="s">
        <v>6</v>
      </c>
      <c r="F13" s="137">
        <v>108</v>
      </c>
      <c r="G13" s="137">
        <v>97</v>
      </c>
      <c r="H13" s="136"/>
      <c r="I13" s="136">
        <f>F13+G13+H13</f>
        <v>205</v>
      </c>
      <c r="J13" s="135">
        <v>178</v>
      </c>
      <c r="K13" s="43">
        <v>1521.8</v>
      </c>
      <c r="L13" s="350">
        <v>1776.1</v>
      </c>
      <c r="M13" s="344">
        <f>N13+O13+P13+Q13+R13+S13+T13</f>
        <v>150</v>
      </c>
      <c r="N13" s="296"/>
      <c r="O13" s="296"/>
      <c r="P13" s="296"/>
      <c r="Q13" s="343">
        <v>150</v>
      </c>
      <c r="R13" s="296"/>
      <c r="S13" s="239"/>
      <c r="T13" s="342"/>
      <c r="U13" s="341"/>
      <c r="V13" s="340">
        <f>K13+M13+U13</f>
        <v>1671.8</v>
      </c>
      <c r="W13" s="339">
        <f>X13+Z13+AA13+AB13</f>
        <v>99.3</v>
      </c>
      <c r="X13" s="338">
        <v>99.3</v>
      </c>
      <c r="Y13" s="349"/>
      <c r="Z13" s="126"/>
      <c r="AA13" s="348"/>
      <c r="AB13" s="348"/>
      <c r="AC13" s="123">
        <f>V13+W13</f>
        <v>1771.1</v>
      </c>
      <c r="AD13" s="191" t="s">
        <v>10</v>
      </c>
    </row>
    <row r="14" spans="1:31">
      <c r="A14" s="139">
        <v>8</v>
      </c>
      <c r="B14" s="192" t="s">
        <v>161</v>
      </c>
      <c r="C14" s="66" t="s">
        <v>7</v>
      </c>
      <c r="D14" s="234">
        <v>338</v>
      </c>
      <c r="E14" s="347" t="s">
        <v>6</v>
      </c>
      <c r="F14" s="137">
        <v>408</v>
      </c>
      <c r="G14" s="137">
        <v>537</v>
      </c>
      <c r="H14" s="137">
        <v>208</v>
      </c>
      <c r="I14" s="136">
        <f>F14+G14+H14</f>
        <v>1153</v>
      </c>
      <c r="J14" s="135">
        <v>1097</v>
      </c>
      <c r="K14" s="43">
        <v>7443.8</v>
      </c>
      <c r="L14" s="350"/>
      <c r="M14" s="344">
        <f>N14+O14+P14+Q14+R14+S14+T14</f>
        <v>250</v>
      </c>
      <c r="N14" s="296"/>
      <c r="O14" s="296"/>
      <c r="P14" s="296"/>
      <c r="Q14" s="343">
        <v>250</v>
      </c>
      <c r="R14" s="296"/>
      <c r="S14" s="239"/>
      <c r="T14" s="342"/>
      <c r="U14" s="341"/>
      <c r="V14" s="340">
        <f>K14+M14+U14</f>
        <v>7693.8</v>
      </c>
      <c r="W14" s="339">
        <f>X14+Z14+AA14+AB14</f>
        <v>425</v>
      </c>
      <c r="X14" s="338">
        <v>425</v>
      </c>
      <c r="Y14" s="349"/>
      <c r="Z14" s="126"/>
      <c r="AA14" s="348"/>
      <c r="AB14" s="352"/>
      <c r="AC14" s="123">
        <f>V14+W14</f>
        <v>8118.8</v>
      </c>
      <c r="AD14" s="191" t="s">
        <v>10</v>
      </c>
    </row>
    <row r="15" spans="1:31">
      <c r="A15" s="139">
        <v>9</v>
      </c>
      <c r="B15" s="192" t="s">
        <v>160</v>
      </c>
      <c r="C15" s="66" t="s">
        <v>7</v>
      </c>
      <c r="D15" s="234">
        <v>338</v>
      </c>
      <c r="E15" s="347" t="s">
        <v>6</v>
      </c>
      <c r="F15" s="137">
        <v>363</v>
      </c>
      <c r="G15" s="137">
        <v>567</v>
      </c>
      <c r="H15" s="137">
        <v>294</v>
      </c>
      <c r="I15" s="136">
        <f>F15+G15+H15</f>
        <v>1224</v>
      </c>
      <c r="J15" s="135">
        <v>1198</v>
      </c>
      <c r="K15" s="43">
        <v>8094.7</v>
      </c>
      <c r="L15" s="350">
        <v>2647.9</v>
      </c>
      <c r="M15" s="344">
        <f>N15+O15+P15+Q15+R15+S15+T15</f>
        <v>261.89999999999998</v>
      </c>
      <c r="N15" s="296"/>
      <c r="O15" s="296"/>
      <c r="P15" s="351"/>
      <c r="Q15" s="343">
        <v>100</v>
      </c>
      <c r="R15" s="296"/>
      <c r="S15" s="237">
        <v>161.9</v>
      </c>
      <c r="T15" s="342"/>
      <c r="U15" s="341"/>
      <c r="V15" s="340">
        <f>K15+M15+U15</f>
        <v>8356.6</v>
      </c>
      <c r="W15" s="339">
        <f>X15+Z15+AA15+AB15</f>
        <v>344.2</v>
      </c>
      <c r="X15" s="338">
        <v>344.2</v>
      </c>
      <c r="Y15" s="349"/>
      <c r="Z15" s="126"/>
      <c r="AA15" s="348"/>
      <c r="AB15" s="348"/>
      <c r="AC15" s="123">
        <f>V15+W15</f>
        <v>8700.8000000000011</v>
      </c>
      <c r="AD15" s="191" t="s">
        <v>10</v>
      </c>
    </row>
    <row r="16" spans="1:31">
      <c r="A16" s="139">
        <v>10</v>
      </c>
      <c r="B16" s="192" t="s">
        <v>159</v>
      </c>
      <c r="C16" s="66" t="s">
        <v>7</v>
      </c>
      <c r="D16" s="234">
        <v>338</v>
      </c>
      <c r="E16" s="347" t="s">
        <v>6</v>
      </c>
      <c r="F16" s="137">
        <v>371</v>
      </c>
      <c r="G16" s="137">
        <v>473</v>
      </c>
      <c r="H16" s="137">
        <v>220</v>
      </c>
      <c r="I16" s="136">
        <f>F16+G16+H16</f>
        <v>1064</v>
      </c>
      <c r="J16" s="135">
        <v>1020</v>
      </c>
      <c r="K16" s="43">
        <v>6947.6</v>
      </c>
      <c r="L16" s="350">
        <v>2265.6999999999998</v>
      </c>
      <c r="M16" s="344">
        <f>N16+O16+P16+Q16+R16+S16+T16</f>
        <v>507.5</v>
      </c>
      <c r="N16" s="296"/>
      <c r="O16" s="296"/>
      <c r="P16" s="296"/>
      <c r="Q16" s="343">
        <v>200</v>
      </c>
      <c r="R16" s="296"/>
      <c r="S16" s="237">
        <v>307.5</v>
      </c>
      <c r="T16" s="342"/>
      <c r="U16" s="341"/>
      <c r="V16" s="340">
        <f>K16+M16+U16</f>
        <v>7455.1</v>
      </c>
      <c r="W16" s="339">
        <f>X16+Z16+AA16+AB16</f>
        <v>350</v>
      </c>
      <c r="X16" s="338">
        <v>350</v>
      </c>
      <c r="Y16" s="349"/>
      <c r="Z16" s="126"/>
      <c r="AA16" s="348"/>
      <c r="AB16" s="348"/>
      <c r="AC16" s="123">
        <f>V16+W16</f>
        <v>7805.1</v>
      </c>
      <c r="AD16" s="191" t="s">
        <v>10</v>
      </c>
    </row>
    <row r="17" spans="1:30">
      <c r="A17" s="139">
        <v>11</v>
      </c>
      <c r="B17" s="192" t="s">
        <v>158</v>
      </c>
      <c r="C17" s="66" t="s">
        <v>7</v>
      </c>
      <c r="D17" s="234">
        <v>338</v>
      </c>
      <c r="E17" s="347" t="s">
        <v>6</v>
      </c>
      <c r="F17" s="137">
        <v>354</v>
      </c>
      <c r="G17" s="137">
        <v>473</v>
      </c>
      <c r="H17" s="137">
        <v>249</v>
      </c>
      <c r="I17" s="136">
        <f>F17+G17+H17</f>
        <v>1076</v>
      </c>
      <c r="J17" s="135">
        <v>1042</v>
      </c>
      <c r="K17" s="43">
        <v>7089.4</v>
      </c>
      <c r="L17" s="350"/>
      <c r="M17" s="344">
        <f>N17+O17+P17+Q17+R17+S17+T17</f>
        <v>0</v>
      </c>
      <c r="N17" s="296"/>
      <c r="O17" s="296"/>
      <c r="P17" s="296"/>
      <c r="Q17" s="343"/>
      <c r="R17" s="296"/>
      <c r="S17" s="237"/>
      <c r="T17" s="342"/>
      <c r="U17" s="341"/>
      <c r="V17" s="340">
        <f>K17+M17+U17</f>
        <v>7089.4</v>
      </c>
      <c r="W17" s="339">
        <f>X17+Z17+AA17+AB17</f>
        <v>343</v>
      </c>
      <c r="X17" s="338">
        <v>343</v>
      </c>
      <c r="Y17" s="349"/>
      <c r="Z17" s="126"/>
      <c r="AA17" s="348"/>
      <c r="AB17" s="348"/>
      <c r="AC17" s="123">
        <f>V17+W17</f>
        <v>7432.4</v>
      </c>
      <c r="AD17" s="191" t="s">
        <v>10</v>
      </c>
    </row>
    <row r="18" spans="1:30">
      <c r="A18" s="139">
        <v>12</v>
      </c>
      <c r="B18" s="192" t="s">
        <v>157</v>
      </c>
      <c r="C18" s="66" t="s">
        <v>7</v>
      </c>
      <c r="D18" s="234">
        <v>338</v>
      </c>
      <c r="E18" s="347" t="s">
        <v>6</v>
      </c>
      <c r="F18" s="137">
        <v>171</v>
      </c>
      <c r="G18" s="137">
        <v>249</v>
      </c>
      <c r="H18" s="137">
        <v>81</v>
      </c>
      <c r="I18" s="136">
        <f>F18+G18+H18</f>
        <v>501</v>
      </c>
      <c r="J18" s="135">
        <v>476</v>
      </c>
      <c r="K18" s="43">
        <v>3442.1</v>
      </c>
      <c r="L18" s="350">
        <v>1614</v>
      </c>
      <c r="M18" s="344">
        <f>N18+O18+P18+Q18+R18+S18+T18</f>
        <v>150</v>
      </c>
      <c r="N18" s="296"/>
      <c r="O18" s="296"/>
      <c r="P18" s="296"/>
      <c r="Q18" s="343">
        <v>150</v>
      </c>
      <c r="R18" s="296"/>
      <c r="S18" s="237"/>
      <c r="T18" s="342"/>
      <c r="U18" s="341"/>
      <c r="V18" s="340">
        <f>K18+M18+U18</f>
        <v>3592.1</v>
      </c>
      <c r="W18" s="339">
        <f>X18+Z18+AA18+AB18</f>
        <v>158.19999999999999</v>
      </c>
      <c r="X18" s="338">
        <v>158.19999999999999</v>
      </c>
      <c r="Y18" s="349"/>
      <c r="Z18" s="126"/>
      <c r="AA18" s="348"/>
      <c r="AB18" s="348"/>
      <c r="AC18" s="123">
        <f>V18+W18</f>
        <v>3750.2999999999997</v>
      </c>
      <c r="AD18" s="191" t="s">
        <v>10</v>
      </c>
    </row>
    <row r="19" spans="1:30">
      <c r="A19" s="139">
        <v>13</v>
      </c>
      <c r="B19" s="192" t="s">
        <v>156</v>
      </c>
      <c r="C19" s="66" t="s">
        <v>7</v>
      </c>
      <c r="D19" s="234">
        <v>338</v>
      </c>
      <c r="E19" s="346" t="s">
        <v>66</v>
      </c>
      <c r="F19" s="137">
        <v>212</v>
      </c>
      <c r="G19" s="137">
        <v>297</v>
      </c>
      <c r="H19" s="137">
        <v>139</v>
      </c>
      <c r="I19" s="136">
        <f>F19+G19+H19</f>
        <v>648</v>
      </c>
      <c r="J19" s="135">
        <v>626</v>
      </c>
      <c r="K19" s="43">
        <v>4408.7</v>
      </c>
      <c r="L19" s="350">
        <v>3347.3</v>
      </c>
      <c r="M19" s="344">
        <f>N19+O19+P19+Q19+R19+S19+T19</f>
        <v>516.5</v>
      </c>
      <c r="N19" s="296"/>
      <c r="O19" s="296"/>
      <c r="P19" s="296"/>
      <c r="Q19" s="343">
        <v>200</v>
      </c>
      <c r="R19" s="296"/>
      <c r="S19" s="237">
        <v>316.5</v>
      </c>
      <c r="T19" s="342"/>
      <c r="U19" s="341"/>
      <c r="V19" s="340">
        <f>K19+M19+U19</f>
        <v>4925.2</v>
      </c>
      <c r="W19" s="339">
        <f>X19+Z19+AA19+AB19</f>
        <v>218.3</v>
      </c>
      <c r="X19" s="338">
        <v>218.3</v>
      </c>
      <c r="Y19" s="349"/>
      <c r="Z19" s="126"/>
      <c r="AA19" s="348"/>
      <c r="AB19" s="348"/>
      <c r="AC19" s="123">
        <f>V19+W19</f>
        <v>5143.5</v>
      </c>
      <c r="AD19" s="191" t="s">
        <v>10</v>
      </c>
    </row>
    <row r="20" spans="1:30">
      <c r="A20" s="139">
        <v>14</v>
      </c>
      <c r="B20" s="192" t="s">
        <v>155</v>
      </c>
      <c r="C20" s="66" t="s">
        <v>7</v>
      </c>
      <c r="D20" s="234">
        <v>338</v>
      </c>
      <c r="E20" s="346" t="s">
        <v>66</v>
      </c>
      <c r="F20" s="137">
        <v>344</v>
      </c>
      <c r="G20" s="137">
        <v>459</v>
      </c>
      <c r="H20" s="137">
        <v>219</v>
      </c>
      <c r="I20" s="136">
        <f>F20+G20+H20</f>
        <v>1022</v>
      </c>
      <c r="J20" s="135">
        <v>984</v>
      </c>
      <c r="K20" s="43">
        <v>6715.7</v>
      </c>
      <c r="L20" s="350">
        <v>2792.3</v>
      </c>
      <c r="M20" s="344">
        <f>N20+O20+P20+Q20+R20+S20+T20</f>
        <v>100</v>
      </c>
      <c r="N20" s="296"/>
      <c r="O20" s="296"/>
      <c r="P20" s="296"/>
      <c r="Q20" s="343">
        <v>100</v>
      </c>
      <c r="R20" s="296"/>
      <c r="S20" s="237"/>
      <c r="T20" s="342"/>
      <c r="U20" s="341"/>
      <c r="V20" s="340">
        <f>K20+M20+U20</f>
        <v>6815.7</v>
      </c>
      <c r="W20" s="339">
        <f>X20+Z20+AA20+AB20</f>
        <v>627.79999999999995</v>
      </c>
      <c r="X20" s="338">
        <v>354.6</v>
      </c>
      <c r="Y20" s="349"/>
      <c r="Z20" s="126">
        <v>273.2</v>
      </c>
      <c r="AA20" s="348"/>
      <c r="AB20" s="348"/>
      <c r="AC20" s="123">
        <f>V20+W20</f>
        <v>7443.5</v>
      </c>
      <c r="AD20" s="191" t="s">
        <v>10</v>
      </c>
    </row>
    <row r="21" spans="1:30">
      <c r="A21" s="139">
        <v>15</v>
      </c>
      <c r="B21" s="192" t="s">
        <v>154</v>
      </c>
      <c r="C21" s="66" t="s">
        <v>7</v>
      </c>
      <c r="D21" s="234">
        <v>338</v>
      </c>
      <c r="E21" s="346" t="s">
        <v>66</v>
      </c>
      <c r="F21" s="137">
        <v>282</v>
      </c>
      <c r="G21" s="137">
        <v>315</v>
      </c>
      <c r="H21" s="137">
        <v>220</v>
      </c>
      <c r="I21" s="136">
        <f>F21+G21+H21</f>
        <v>817</v>
      </c>
      <c r="J21" s="135">
        <v>795</v>
      </c>
      <c r="K21" s="43">
        <v>5497.7</v>
      </c>
      <c r="L21" s="345">
        <v>4011.1</v>
      </c>
      <c r="M21" s="344">
        <f>N21+O21+P21+Q21+R21+S21+T21</f>
        <v>507</v>
      </c>
      <c r="N21" s="296"/>
      <c r="O21" s="296"/>
      <c r="P21" s="296"/>
      <c r="Q21" s="343">
        <v>100</v>
      </c>
      <c r="R21" s="296"/>
      <c r="S21" s="237">
        <v>407</v>
      </c>
      <c r="T21" s="342"/>
      <c r="U21" s="341"/>
      <c r="V21" s="340">
        <f>K21+M21+U21</f>
        <v>6004.7</v>
      </c>
      <c r="W21" s="339">
        <f>X21+Z21+AA21+AB21</f>
        <v>259.89999999999998</v>
      </c>
      <c r="X21" s="338">
        <v>259.89999999999998</v>
      </c>
      <c r="Y21" s="308"/>
      <c r="Z21" s="126"/>
      <c r="AA21" s="307"/>
      <c r="AB21" s="307"/>
      <c r="AC21" s="123">
        <f>V21+W21</f>
        <v>6264.5999999999995</v>
      </c>
      <c r="AD21" s="191" t="s">
        <v>10</v>
      </c>
    </row>
    <row r="22" spans="1:30">
      <c r="A22" s="139">
        <v>16</v>
      </c>
      <c r="B22" s="192" t="s">
        <v>153</v>
      </c>
      <c r="C22" s="66" t="s">
        <v>7</v>
      </c>
      <c r="D22" s="234">
        <v>338</v>
      </c>
      <c r="E22" s="347" t="s">
        <v>6</v>
      </c>
      <c r="F22" s="137"/>
      <c r="G22" s="137"/>
      <c r="H22" s="137">
        <v>508</v>
      </c>
      <c r="I22" s="136">
        <f>F22+G22+H22</f>
        <v>508</v>
      </c>
      <c r="J22" s="135">
        <v>620</v>
      </c>
      <c r="K22" s="43">
        <v>4370</v>
      </c>
      <c r="L22" s="345"/>
      <c r="M22" s="344">
        <f>N22+O22+P22+Q22+R22+S22+T22</f>
        <v>0</v>
      </c>
      <c r="N22" s="296"/>
      <c r="O22" s="296"/>
      <c r="P22" s="296"/>
      <c r="Q22" s="343"/>
      <c r="R22" s="296"/>
      <c r="S22" s="237"/>
      <c r="T22" s="342"/>
      <c r="U22" s="341"/>
      <c r="V22" s="340">
        <f>K22+M22+U22</f>
        <v>4370</v>
      </c>
      <c r="W22" s="339">
        <f>X22+Z22+AA22+AB22</f>
        <v>0</v>
      </c>
      <c r="X22" s="338"/>
      <c r="Y22" s="308"/>
      <c r="Z22" s="126"/>
      <c r="AA22" s="307"/>
      <c r="AB22" s="307"/>
      <c r="AC22" s="123">
        <f>V22+W22</f>
        <v>4370</v>
      </c>
      <c r="AD22" s="191" t="s">
        <v>10</v>
      </c>
    </row>
    <row r="23" spans="1:30">
      <c r="A23" s="139">
        <v>17</v>
      </c>
      <c r="B23" s="192" t="s">
        <v>152</v>
      </c>
      <c r="C23" s="66" t="s">
        <v>7</v>
      </c>
      <c r="D23" s="234">
        <v>338</v>
      </c>
      <c r="E23" s="346" t="s">
        <v>66</v>
      </c>
      <c r="F23" s="137">
        <v>257</v>
      </c>
      <c r="G23" s="137">
        <v>165</v>
      </c>
      <c r="H23" s="137">
        <v>127</v>
      </c>
      <c r="I23" s="136">
        <f>F23+G23+H23</f>
        <v>549</v>
      </c>
      <c r="J23" s="135">
        <v>513</v>
      </c>
      <c r="K23" s="43">
        <v>3680.6</v>
      </c>
      <c r="L23" s="345">
        <v>5222.2</v>
      </c>
      <c r="M23" s="344">
        <f>N23+O23+P23+Q23+R23+S23+T23</f>
        <v>967.8</v>
      </c>
      <c r="N23" s="296"/>
      <c r="O23" s="296"/>
      <c r="P23" s="296"/>
      <c r="Q23" s="343">
        <v>200</v>
      </c>
      <c r="R23" s="296"/>
      <c r="S23" s="237">
        <v>767.8</v>
      </c>
      <c r="T23" s="342"/>
      <c r="U23" s="341"/>
      <c r="V23" s="340">
        <f>K23+M23+U23</f>
        <v>4648.3999999999996</v>
      </c>
      <c r="W23" s="339">
        <f>X23+Z23+AA23+AB23</f>
        <v>134</v>
      </c>
      <c r="X23" s="338">
        <v>134</v>
      </c>
      <c r="Y23" s="308"/>
      <c r="Z23" s="126"/>
      <c r="AA23" s="307"/>
      <c r="AB23" s="307"/>
      <c r="AC23" s="123">
        <f>V23+W23</f>
        <v>4782.3999999999996</v>
      </c>
      <c r="AD23" s="191" t="s">
        <v>10</v>
      </c>
    </row>
    <row r="24" spans="1:30" ht="15.75" thickBot="1">
      <c r="A24" s="121">
        <v>18</v>
      </c>
      <c r="B24" s="214" t="s">
        <v>151</v>
      </c>
      <c r="C24" s="119" t="s">
        <v>7</v>
      </c>
      <c r="D24" s="227">
        <v>338</v>
      </c>
      <c r="E24" s="337" t="s">
        <v>6</v>
      </c>
      <c r="F24" s="229">
        <v>149</v>
      </c>
      <c r="G24" s="229">
        <v>106</v>
      </c>
      <c r="H24" s="229">
        <v>55</v>
      </c>
      <c r="I24" s="117">
        <f>F24+G24+H24</f>
        <v>310</v>
      </c>
      <c r="J24" s="116">
        <v>285</v>
      </c>
      <c r="K24" s="28">
        <v>2211.3000000000002</v>
      </c>
      <c r="L24" s="336">
        <v>984.5</v>
      </c>
      <c r="M24" s="335">
        <f>N24+O24+P24+Q24+R24+S24+T24</f>
        <v>0</v>
      </c>
      <c r="N24" s="333"/>
      <c r="O24" s="333"/>
      <c r="P24" s="333"/>
      <c r="Q24" s="334"/>
      <c r="R24" s="333"/>
      <c r="S24" s="332"/>
      <c r="T24" s="331"/>
      <c r="U24" s="330"/>
      <c r="V24" s="329">
        <f>K24+M24+U24</f>
        <v>2211.3000000000002</v>
      </c>
      <c r="W24" s="328">
        <f>X24+Z24+AA24+AB24</f>
        <v>139.80000000000001</v>
      </c>
      <c r="X24" s="327">
        <v>139.80000000000001</v>
      </c>
      <c r="Y24" s="299"/>
      <c r="Z24" s="108"/>
      <c r="AA24" s="298"/>
      <c r="AB24" s="298"/>
      <c r="AC24" s="105">
        <f>V24+W24</f>
        <v>2351.1000000000004</v>
      </c>
      <c r="AD24" s="190" t="s">
        <v>10</v>
      </c>
    </row>
    <row r="25" spans="1:30" ht="29.25" customHeight="1" thickBot="1">
      <c r="A25" s="211" t="s">
        <v>150</v>
      </c>
      <c r="B25" s="210"/>
      <c r="C25" s="170"/>
      <c r="D25" s="297"/>
      <c r="E25" s="326"/>
      <c r="F25" s="325">
        <f>SUM(F26:F34)</f>
        <v>2579</v>
      </c>
      <c r="G25" s="325">
        <f>SUM(G26:G34)</f>
        <v>2631</v>
      </c>
      <c r="H25" s="325">
        <f>SUM(H26:H34)</f>
        <v>1098</v>
      </c>
      <c r="I25" s="325">
        <f>SUM(I26:I34)</f>
        <v>6308</v>
      </c>
      <c r="J25" s="324">
        <f>SUM(J26:J34)</f>
        <v>5906</v>
      </c>
      <c r="K25" s="323">
        <f>SUM(K26:K34)</f>
        <v>41431.1</v>
      </c>
      <c r="L25" s="319">
        <f>SUM(L26:L34)</f>
        <v>0</v>
      </c>
      <c r="M25" s="322">
        <f>SUM(M26:M34)</f>
        <v>3543.3</v>
      </c>
      <c r="N25" s="321">
        <f>SUM(N26:N34)</f>
        <v>0</v>
      </c>
      <c r="O25" s="321">
        <f>SUM(O26:O34)</f>
        <v>0</v>
      </c>
      <c r="P25" s="321">
        <f>SUM(P26:P34)</f>
        <v>0</v>
      </c>
      <c r="Q25" s="321">
        <f>SUM(Q26:Q34)</f>
        <v>1380</v>
      </c>
      <c r="R25" s="321">
        <f>SUM(R26:R34)</f>
        <v>0</v>
      </c>
      <c r="S25" s="321">
        <f>SUM(S26:S34)</f>
        <v>2163.2999999999997</v>
      </c>
      <c r="T25" s="320">
        <f>SUM(T26:T34)</f>
        <v>0</v>
      </c>
      <c r="U25" s="319">
        <f>SUM(U26:U34)</f>
        <v>0</v>
      </c>
      <c r="V25" s="158">
        <f>SUM(V26:V34)</f>
        <v>44974.400000000001</v>
      </c>
      <c r="W25" s="219">
        <f>SUM(W26:W34)</f>
        <v>2528.2999999999997</v>
      </c>
      <c r="X25" s="218">
        <f>SUM(X26:X34)</f>
        <v>2528.2999999999997</v>
      </c>
      <c r="Y25" s="218">
        <f>SUM(Y26:Y34)</f>
        <v>0</v>
      </c>
      <c r="Z25" s="218">
        <f>SUM(Z26:Z34)</f>
        <v>0</v>
      </c>
      <c r="AA25" s="218">
        <f>SUM(AA26:AA34)</f>
        <v>0</v>
      </c>
      <c r="AB25" s="217">
        <f>SUM(AB26:AB34)</f>
        <v>0</v>
      </c>
      <c r="AC25" s="158">
        <f>V25+W25</f>
        <v>47502.700000000004</v>
      </c>
      <c r="AD25" s="199">
        <f>SUM(AD26:AD34)</f>
        <v>0</v>
      </c>
    </row>
    <row r="26" spans="1:30">
      <c r="A26" s="156">
        <v>1</v>
      </c>
      <c r="B26" s="87" t="s">
        <v>149</v>
      </c>
      <c r="C26" s="86" t="s">
        <v>7</v>
      </c>
      <c r="D26" s="243">
        <v>52</v>
      </c>
      <c r="E26" s="85" t="s">
        <v>6</v>
      </c>
      <c r="F26" s="154">
        <v>240</v>
      </c>
      <c r="G26" s="154"/>
      <c r="H26" s="154"/>
      <c r="I26" s="83">
        <f>F26+G26+H26</f>
        <v>240</v>
      </c>
      <c r="J26" s="82">
        <v>180</v>
      </c>
      <c r="K26" s="153">
        <v>1534.7</v>
      </c>
      <c r="L26" s="314"/>
      <c r="M26" s="133">
        <f>N26+O26+P26+Q26+R26+S26+T26</f>
        <v>0</v>
      </c>
      <c r="N26" s="312"/>
      <c r="O26" s="312"/>
      <c r="P26" s="312"/>
      <c r="Q26" s="312"/>
      <c r="R26" s="312"/>
      <c r="S26" s="318"/>
      <c r="T26" s="310"/>
      <c r="U26" s="314"/>
      <c r="V26" s="129">
        <f>K26+M26+U26</f>
        <v>1534.7</v>
      </c>
      <c r="W26" s="128">
        <f>X26+Z26+AA26+AB26</f>
        <v>239.1</v>
      </c>
      <c r="X26" s="148">
        <v>239.1</v>
      </c>
      <c r="Y26" s="317"/>
      <c r="Z26" s="147"/>
      <c r="AA26" s="316"/>
      <c r="AB26" s="316"/>
      <c r="AC26" s="144">
        <f>V26+W26</f>
        <v>1773.8</v>
      </c>
      <c r="AD26" s="194" t="s">
        <v>10</v>
      </c>
    </row>
    <row r="27" spans="1:30">
      <c r="A27" s="139">
        <v>2</v>
      </c>
      <c r="B27" s="192" t="s">
        <v>148</v>
      </c>
      <c r="C27" s="66" t="s">
        <v>7</v>
      </c>
      <c r="D27" s="287">
        <v>337</v>
      </c>
      <c r="E27" s="66" t="s">
        <v>6</v>
      </c>
      <c r="F27" s="137">
        <v>194</v>
      </c>
      <c r="G27" s="137">
        <v>221</v>
      </c>
      <c r="H27" s="137"/>
      <c r="I27" s="136">
        <f>F27+G27+H27</f>
        <v>415</v>
      </c>
      <c r="J27" s="135">
        <v>367</v>
      </c>
      <c r="K27" s="43">
        <v>2739.7</v>
      </c>
      <c r="L27" s="314"/>
      <c r="M27" s="313">
        <f>N27+O27+P27+Q27+R27+S27+T27</f>
        <v>0</v>
      </c>
      <c r="N27" s="312"/>
      <c r="O27" s="312"/>
      <c r="P27" s="312"/>
      <c r="Q27" s="312"/>
      <c r="R27" s="312"/>
      <c r="S27" s="315"/>
      <c r="T27" s="310"/>
      <c r="U27" s="309"/>
      <c r="V27" s="129">
        <f>K27+M27+U27</f>
        <v>2739.7</v>
      </c>
      <c r="W27" s="128">
        <f>X27+Z27+AA27+AB27</f>
        <v>172.1</v>
      </c>
      <c r="X27" s="127">
        <v>172.1</v>
      </c>
      <c r="Y27" s="308"/>
      <c r="Z27" s="126"/>
      <c r="AA27" s="307"/>
      <c r="AB27" s="307"/>
      <c r="AC27" s="123">
        <f>V27+W27</f>
        <v>2911.7999999999997</v>
      </c>
      <c r="AD27" s="191" t="s">
        <v>10</v>
      </c>
    </row>
    <row r="28" spans="1:30">
      <c r="A28" s="139">
        <v>3</v>
      </c>
      <c r="B28" s="192" t="s">
        <v>147</v>
      </c>
      <c r="C28" s="66" t="s">
        <v>7</v>
      </c>
      <c r="D28" s="234">
        <v>337</v>
      </c>
      <c r="E28" s="49" t="s">
        <v>66</v>
      </c>
      <c r="F28" s="137">
        <v>76</v>
      </c>
      <c r="G28" s="137">
        <v>85</v>
      </c>
      <c r="H28" s="137"/>
      <c r="I28" s="136">
        <f>F28+G28+H28</f>
        <v>161</v>
      </c>
      <c r="J28" s="135">
        <v>142</v>
      </c>
      <c r="K28" s="43">
        <v>1289.8</v>
      </c>
      <c r="L28" s="314"/>
      <c r="M28" s="313">
        <f>N28+O28+P28+Q28+R28+S28+T28</f>
        <v>0</v>
      </c>
      <c r="N28" s="312"/>
      <c r="O28" s="312"/>
      <c r="P28" s="312"/>
      <c r="Q28" s="312"/>
      <c r="R28" s="312"/>
      <c r="S28" s="315"/>
      <c r="T28" s="310"/>
      <c r="U28" s="309"/>
      <c r="V28" s="129">
        <f>K28+M28+U28</f>
        <v>1289.8</v>
      </c>
      <c r="W28" s="128">
        <f>X28+Z28+AA28+AB28</f>
        <v>76.2</v>
      </c>
      <c r="X28" s="127">
        <v>76.2</v>
      </c>
      <c r="Y28" s="308"/>
      <c r="Z28" s="126"/>
      <c r="AA28" s="307"/>
      <c r="AB28" s="307"/>
      <c r="AC28" s="123">
        <f>V28+W28</f>
        <v>1366</v>
      </c>
      <c r="AD28" s="191" t="s">
        <v>10</v>
      </c>
    </row>
    <row r="29" spans="1:30">
      <c r="A29" s="139">
        <v>4</v>
      </c>
      <c r="B29" s="192" t="s">
        <v>146</v>
      </c>
      <c r="C29" s="66" t="s">
        <v>7</v>
      </c>
      <c r="D29" s="234">
        <v>338</v>
      </c>
      <c r="E29" s="65" t="s">
        <v>6</v>
      </c>
      <c r="F29" s="137">
        <v>361</v>
      </c>
      <c r="G29" s="137">
        <v>342</v>
      </c>
      <c r="H29" s="137">
        <v>77</v>
      </c>
      <c r="I29" s="136">
        <f>F29+G29+H29</f>
        <v>780</v>
      </c>
      <c r="J29" s="135">
        <v>707</v>
      </c>
      <c r="K29" s="43">
        <v>4930.7</v>
      </c>
      <c r="L29" s="314"/>
      <c r="M29" s="313">
        <f>N29+O29+P29+Q29+R29+S29+T29</f>
        <v>425.7</v>
      </c>
      <c r="N29" s="312"/>
      <c r="O29" s="312"/>
      <c r="P29" s="312"/>
      <c r="Q29" s="312">
        <v>225</v>
      </c>
      <c r="R29" s="312"/>
      <c r="S29" s="311">
        <v>200.7</v>
      </c>
      <c r="T29" s="310"/>
      <c r="U29" s="309"/>
      <c r="V29" s="129">
        <f>K29+M29+U29</f>
        <v>5356.4</v>
      </c>
      <c r="W29" s="128">
        <f>X29+Z29+AA29+AB29</f>
        <v>351.1</v>
      </c>
      <c r="X29" s="127">
        <v>351.1</v>
      </c>
      <c r="Y29" s="308"/>
      <c r="Z29" s="126"/>
      <c r="AA29" s="307"/>
      <c r="AB29" s="307"/>
      <c r="AC29" s="123">
        <f>V29+W29</f>
        <v>5707.5</v>
      </c>
      <c r="AD29" s="191" t="s">
        <v>10</v>
      </c>
    </row>
    <row r="30" spans="1:30">
      <c r="A30" s="139">
        <v>5</v>
      </c>
      <c r="B30" s="192" t="s">
        <v>145</v>
      </c>
      <c r="C30" s="66" t="s">
        <v>7</v>
      </c>
      <c r="D30" s="234">
        <v>338</v>
      </c>
      <c r="E30" s="49" t="s">
        <v>90</v>
      </c>
      <c r="F30" s="137">
        <v>161</v>
      </c>
      <c r="G30" s="137">
        <v>222</v>
      </c>
      <c r="H30" s="137">
        <v>95</v>
      </c>
      <c r="I30" s="136">
        <f>F30+G30+H30</f>
        <v>478</v>
      </c>
      <c r="J30" s="135">
        <v>459</v>
      </c>
      <c r="K30" s="43">
        <v>3332.6</v>
      </c>
      <c r="L30" s="314"/>
      <c r="M30" s="313">
        <f>N30+O30+P30+Q30+R30+S30+T30</f>
        <v>175</v>
      </c>
      <c r="N30" s="312"/>
      <c r="O30" s="312"/>
      <c r="P30" s="312"/>
      <c r="Q30" s="312">
        <v>175</v>
      </c>
      <c r="R30" s="312"/>
      <c r="S30" s="311"/>
      <c r="T30" s="310"/>
      <c r="U30" s="309"/>
      <c r="V30" s="129">
        <f>K30+M30+U30</f>
        <v>3507.6</v>
      </c>
      <c r="W30" s="128">
        <f>X30+Z30+AA30+AB30</f>
        <v>174.4</v>
      </c>
      <c r="X30" s="127">
        <v>174.4</v>
      </c>
      <c r="Y30" s="308"/>
      <c r="Z30" s="126"/>
      <c r="AA30" s="307"/>
      <c r="AB30" s="307"/>
      <c r="AC30" s="123">
        <f>V30+W30</f>
        <v>3682</v>
      </c>
      <c r="AD30" s="191" t="s">
        <v>10</v>
      </c>
    </row>
    <row r="31" spans="1:30">
      <c r="A31" s="139">
        <v>6</v>
      </c>
      <c r="B31" s="192" t="s">
        <v>144</v>
      </c>
      <c r="C31" s="66" t="s">
        <v>7</v>
      </c>
      <c r="D31" s="234">
        <v>338</v>
      </c>
      <c r="E31" s="49" t="s">
        <v>66</v>
      </c>
      <c r="F31" s="137">
        <v>485</v>
      </c>
      <c r="G31" s="137">
        <v>620</v>
      </c>
      <c r="H31" s="137">
        <v>305</v>
      </c>
      <c r="I31" s="136">
        <f>F31+G31+H31</f>
        <v>1410</v>
      </c>
      <c r="J31" s="135">
        <v>1356</v>
      </c>
      <c r="K31" s="43">
        <v>9112.7999999999993</v>
      </c>
      <c r="L31" s="314"/>
      <c r="M31" s="313">
        <f>N31+O31+P31+Q31+R31+S31+T31</f>
        <v>858.5</v>
      </c>
      <c r="N31" s="312"/>
      <c r="O31" s="312"/>
      <c r="P31" s="312"/>
      <c r="Q31" s="312">
        <v>110</v>
      </c>
      <c r="R31" s="312"/>
      <c r="S31" s="311">
        <v>748.5</v>
      </c>
      <c r="T31" s="310"/>
      <c r="U31" s="309"/>
      <c r="V31" s="129">
        <f>K31+M31+U31</f>
        <v>9971.2999999999993</v>
      </c>
      <c r="W31" s="128">
        <f>X31+Z31+AA31+AB31</f>
        <v>496.7</v>
      </c>
      <c r="X31" s="127">
        <v>496.7</v>
      </c>
      <c r="Y31" s="308"/>
      <c r="Z31" s="126"/>
      <c r="AA31" s="307"/>
      <c r="AB31" s="307"/>
      <c r="AC31" s="123">
        <f>V31+W31</f>
        <v>10468</v>
      </c>
      <c r="AD31" s="191" t="s">
        <v>10</v>
      </c>
    </row>
    <row r="32" spans="1:30">
      <c r="A32" s="139">
        <v>7</v>
      </c>
      <c r="B32" s="192" t="s">
        <v>143</v>
      </c>
      <c r="C32" s="66" t="s">
        <v>7</v>
      </c>
      <c r="D32" s="234">
        <v>338</v>
      </c>
      <c r="E32" s="65" t="s">
        <v>6</v>
      </c>
      <c r="F32" s="137">
        <v>392</v>
      </c>
      <c r="G32" s="137">
        <v>492</v>
      </c>
      <c r="H32" s="137">
        <v>227</v>
      </c>
      <c r="I32" s="136">
        <f>F32+G32+H32</f>
        <v>1111</v>
      </c>
      <c r="J32" s="135">
        <v>1063</v>
      </c>
      <c r="K32" s="43">
        <v>7224.7</v>
      </c>
      <c r="L32" s="314"/>
      <c r="M32" s="313">
        <f>N32+O32+P32+Q32+R32+S32+T32</f>
        <v>1227.4000000000001</v>
      </c>
      <c r="N32" s="312"/>
      <c r="O32" s="312"/>
      <c r="P32" s="312"/>
      <c r="Q32" s="312">
        <v>380</v>
      </c>
      <c r="R32" s="312"/>
      <c r="S32" s="311">
        <v>847.4</v>
      </c>
      <c r="T32" s="310"/>
      <c r="U32" s="309"/>
      <c r="V32" s="129">
        <f>K32+M32+U32</f>
        <v>8452.1</v>
      </c>
      <c r="W32" s="128">
        <f>X32+Z32+AA32+AB32</f>
        <v>363.8</v>
      </c>
      <c r="X32" s="127">
        <v>363.8</v>
      </c>
      <c r="Y32" s="308"/>
      <c r="Z32" s="126"/>
      <c r="AA32" s="307"/>
      <c r="AB32" s="307"/>
      <c r="AC32" s="123">
        <f>V32+W32</f>
        <v>8815.9</v>
      </c>
      <c r="AD32" s="191" t="s">
        <v>10</v>
      </c>
    </row>
    <row r="33" spans="1:163">
      <c r="A33" s="139">
        <v>8</v>
      </c>
      <c r="B33" s="192" t="s">
        <v>142</v>
      </c>
      <c r="C33" s="66" t="s">
        <v>7</v>
      </c>
      <c r="D33" s="234">
        <v>338</v>
      </c>
      <c r="E33" s="65" t="s">
        <v>6</v>
      </c>
      <c r="F33" s="137">
        <v>409</v>
      </c>
      <c r="G33" s="137">
        <v>368</v>
      </c>
      <c r="H33" s="137">
        <v>232</v>
      </c>
      <c r="I33" s="136">
        <f>F33+G33+H33</f>
        <v>1009</v>
      </c>
      <c r="J33" s="135">
        <v>958</v>
      </c>
      <c r="K33" s="43">
        <v>6548.1</v>
      </c>
      <c r="L33" s="314"/>
      <c r="M33" s="313">
        <f>N33+O33+P33+Q33+R33+S33+T33</f>
        <v>415.1</v>
      </c>
      <c r="N33" s="312"/>
      <c r="O33" s="312"/>
      <c r="P33" s="312"/>
      <c r="Q33" s="312">
        <v>340</v>
      </c>
      <c r="R33" s="312"/>
      <c r="S33" s="311">
        <v>75.099999999999994</v>
      </c>
      <c r="T33" s="310"/>
      <c r="U33" s="309"/>
      <c r="V33" s="129">
        <f>K33+M33+U33</f>
        <v>6963.2000000000007</v>
      </c>
      <c r="W33" s="128">
        <f>X33+Z33+AA33+AB33</f>
        <v>401.9</v>
      </c>
      <c r="X33" s="127">
        <v>401.9</v>
      </c>
      <c r="Y33" s="308"/>
      <c r="Z33" s="126"/>
      <c r="AA33" s="307"/>
      <c r="AB33" s="307"/>
      <c r="AC33" s="123">
        <f>V33+W33</f>
        <v>7365.1</v>
      </c>
      <c r="AD33" s="191" t="s">
        <v>10</v>
      </c>
    </row>
    <row r="34" spans="1:163" ht="15.75" thickBot="1">
      <c r="A34" s="121">
        <v>9</v>
      </c>
      <c r="B34" s="214" t="s">
        <v>141</v>
      </c>
      <c r="C34" s="119" t="s">
        <v>7</v>
      </c>
      <c r="D34" s="227">
        <v>338</v>
      </c>
      <c r="E34" s="118" t="s">
        <v>6</v>
      </c>
      <c r="F34" s="229">
        <v>261</v>
      </c>
      <c r="G34" s="229">
        <v>281</v>
      </c>
      <c r="H34" s="229">
        <v>162</v>
      </c>
      <c r="I34" s="117">
        <f>F34+G34+H34</f>
        <v>704</v>
      </c>
      <c r="J34" s="116">
        <v>674</v>
      </c>
      <c r="K34" s="28">
        <v>4718</v>
      </c>
      <c r="L34" s="306"/>
      <c r="M34" s="305">
        <f>N34+O34+P34+Q34+R34+S34+T34</f>
        <v>441.6</v>
      </c>
      <c r="N34" s="304"/>
      <c r="O34" s="304"/>
      <c r="P34" s="304"/>
      <c r="Q34" s="304">
        <v>150</v>
      </c>
      <c r="R34" s="304"/>
      <c r="S34" s="303">
        <v>291.60000000000002</v>
      </c>
      <c r="T34" s="302"/>
      <c r="U34" s="301"/>
      <c r="V34" s="300">
        <f>K34+M34+U34</f>
        <v>5159.6000000000004</v>
      </c>
      <c r="W34" s="222">
        <f>X34+Z34+AA34+AB34</f>
        <v>253</v>
      </c>
      <c r="X34" s="109">
        <v>253</v>
      </c>
      <c r="Y34" s="299"/>
      <c r="Z34" s="108"/>
      <c r="AA34" s="298"/>
      <c r="AB34" s="298"/>
      <c r="AC34" s="105">
        <f>V34+W34</f>
        <v>5412.6</v>
      </c>
      <c r="AD34" s="190" t="s">
        <v>10</v>
      </c>
    </row>
    <row r="35" spans="1:163" ht="27.75" customHeight="1" thickBot="1">
      <c r="A35" s="211" t="s">
        <v>140</v>
      </c>
      <c r="B35" s="210"/>
      <c r="C35" s="169"/>
      <c r="D35" s="297"/>
      <c r="E35" s="169"/>
      <c r="F35" s="209">
        <f>SUM(F36:F44)</f>
        <v>1482</v>
      </c>
      <c r="G35" s="209">
        <f>SUM(G36:G44)</f>
        <v>1312</v>
      </c>
      <c r="H35" s="209">
        <f>SUM(H36:H44)</f>
        <v>992</v>
      </c>
      <c r="I35" s="209">
        <f>SUM(I36:I44)</f>
        <v>3786</v>
      </c>
      <c r="J35" s="208">
        <f>SUM(J36:J44)</f>
        <v>3634</v>
      </c>
      <c r="K35" s="207">
        <f>SUM(K36:K44)</f>
        <v>26790.5</v>
      </c>
      <c r="L35" s="204">
        <f>SUM(L36:L44)</f>
        <v>0</v>
      </c>
      <c r="M35" s="206">
        <f>SUM(M36:M44)</f>
        <v>4148.2999999999993</v>
      </c>
      <c r="N35" s="201">
        <f>SUM(N36:N44)</f>
        <v>0</v>
      </c>
      <c r="O35" s="201">
        <f>SUM(O36:O44)</f>
        <v>0</v>
      </c>
      <c r="P35" s="201">
        <f>SUM(P36:P44)</f>
        <v>0</v>
      </c>
      <c r="Q35" s="201">
        <f>SUM(Q36:Q44)</f>
        <v>1300</v>
      </c>
      <c r="R35" s="201">
        <f>SUM(R36:R44)</f>
        <v>0</v>
      </c>
      <c r="S35" s="201">
        <f>SUM(S36:S44)</f>
        <v>2848.2999999999997</v>
      </c>
      <c r="T35" s="205">
        <f>SUM(T36:T44)</f>
        <v>0</v>
      </c>
      <c r="U35" s="204">
        <f>SUM(U36:U44)</f>
        <v>0</v>
      </c>
      <c r="V35" s="203">
        <f>SUM(V36:V44)</f>
        <v>30938.799999999999</v>
      </c>
      <c r="W35" s="202">
        <f>SUM(W36:W44)</f>
        <v>1383.7</v>
      </c>
      <c r="X35" s="201">
        <f>SUM(X36:X44)</f>
        <v>1383.7</v>
      </c>
      <c r="Y35" s="201">
        <f>SUM(Y36:Y44)</f>
        <v>0</v>
      </c>
      <c r="Z35" s="201">
        <f>SUM(Z36:Z44)</f>
        <v>0</v>
      </c>
      <c r="AA35" s="201">
        <f>SUM(AA36:AA44)</f>
        <v>0</v>
      </c>
      <c r="AB35" s="200">
        <f>SUM(AB36:AB44)</f>
        <v>0</v>
      </c>
      <c r="AC35" s="158">
        <f>V35+W35</f>
        <v>32322.5</v>
      </c>
      <c r="AD35" s="199">
        <f>SUM(AD36:AD44)</f>
        <v>0</v>
      </c>
    </row>
    <row r="36" spans="1:163">
      <c r="A36" s="156">
        <v>1</v>
      </c>
      <c r="B36" s="87" t="s">
        <v>139</v>
      </c>
      <c r="C36" s="86" t="s">
        <v>7</v>
      </c>
      <c r="D36" s="243">
        <v>102</v>
      </c>
      <c r="E36" s="296" t="s">
        <v>6</v>
      </c>
      <c r="F36" s="295">
        <v>119</v>
      </c>
      <c r="G36" s="295"/>
      <c r="H36" s="295"/>
      <c r="I36" s="294">
        <f>F36+G36+H36</f>
        <v>119</v>
      </c>
      <c r="J36" s="293">
        <v>89</v>
      </c>
      <c r="K36" s="144">
        <v>948.3</v>
      </c>
      <c r="L36" s="280"/>
      <c r="M36" s="292">
        <f>N36+O36+P36+Q36+R36+S36+T36</f>
        <v>0</v>
      </c>
      <c r="N36" s="278"/>
      <c r="O36" s="278"/>
      <c r="P36" s="278"/>
      <c r="Q36" s="278"/>
      <c r="R36" s="278"/>
      <c r="S36" s="291"/>
      <c r="T36" s="276"/>
      <c r="U36" s="280"/>
      <c r="V36" s="274">
        <f>K36+M36+U36</f>
        <v>948.3</v>
      </c>
      <c r="W36" s="273">
        <f>X36+Z36+AA36+AB36</f>
        <v>109.7</v>
      </c>
      <c r="X36" s="290">
        <v>109.7</v>
      </c>
      <c r="Y36" s="278"/>
      <c r="Z36" s="289"/>
      <c r="AA36" s="288"/>
      <c r="AB36" s="288"/>
      <c r="AC36" s="144">
        <f>V36+W36</f>
        <v>1058</v>
      </c>
      <c r="AD36" s="194" t="s">
        <v>10</v>
      </c>
    </row>
    <row r="37" spans="1:163">
      <c r="A37" s="139">
        <v>2</v>
      </c>
      <c r="B37" s="192" t="s">
        <v>138</v>
      </c>
      <c r="C37" s="66" t="s">
        <v>7</v>
      </c>
      <c r="D37" s="234">
        <v>337</v>
      </c>
      <c r="E37" s="65" t="s">
        <v>49</v>
      </c>
      <c r="F37" s="283">
        <v>169</v>
      </c>
      <c r="G37" s="283">
        <v>75</v>
      </c>
      <c r="H37" s="283"/>
      <c r="I37" s="282">
        <f>F37+G37+H37</f>
        <v>244</v>
      </c>
      <c r="J37" s="281">
        <v>202</v>
      </c>
      <c r="K37" s="123">
        <v>1676.5</v>
      </c>
      <c r="L37" s="280"/>
      <c r="M37" s="279">
        <f>N37+O37+P37+Q37+R37+S37+T37</f>
        <v>250</v>
      </c>
      <c r="N37" s="278"/>
      <c r="O37" s="278"/>
      <c r="P37" s="278"/>
      <c r="Q37" s="278">
        <v>250</v>
      </c>
      <c r="R37" s="278"/>
      <c r="S37" s="277"/>
      <c r="T37" s="276"/>
      <c r="U37" s="275"/>
      <c r="V37" s="274">
        <f>K37+M37+U37</f>
        <v>1926.5</v>
      </c>
      <c r="W37" s="273">
        <f>X37+Z37+AA37+AB37</f>
        <v>155.9</v>
      </c>
      <c r="X37" s="272">
        <v>155.9</v>
      </c>
      <c r="Y37" s="271"/>
      <c r="Z37" s="270"/>
      <c r="AA37" s="269"/>
      <c r="AB37" s="269"/>
      <c r="AC37" s="123">
        <f>V37+W37</f>
        <v>2082.4</v>
      </c>
      <c r="AD37" s="191" t="s">
        <v>10</v>
      </c>
    </row>
    <row r="38" spans="1:163">
      <c r="A38" s="139">
        <v>3</v>
      </c>
      <c r="B38" s="192" t="s">
        <v>137</v>
      </c>
      <c r="C38" s="66" t="s">
        <v>7</v>
      </c>
      <c r="D38" s="287">
        <v>337</v>
      </c>
      <c r="E38" s="66" t="s">
        <v>6</v>
      </c>
      <c r="F38" s="283">
        <v>87</v>
      </c>
      <c r="G38" s="283">
        <v>125</v>
      </c>
      <c r="H38" s="283"/>
      <c r="I38" s="282">
        <f>F38+G38+H38</f>
        <v>212</v>
      </c>
      <c r="J38" s="281">
        <v>190</v>
      </c>
      <c r="K38" s="123">
        <v>1599.1</v>
      </c>
      <c r="L38" s="280"/>
      <c r="M38" s="279">
        <f>N38+O38+P38+Q38+R38+S38+T38</f>
        <v>0</v>
      </c>
      <c r="N38" s="278"/>
      <c r="O38" s="278"/>
      <c r="P38" s="278"/>
      <c r="Q38" s="278"/>
      <c r="R38" s="278"/>
      <c r="S38" s="277"/>
      <c r="T38" s="276"/>
      <c r="U38" s="275"/>
      <c r="V38" s="274">
        <f>K38+M38+U38</f>
        <v>1599.1</v>
      </c>
      <c r="W38" s="273">
        <f>X38+Z38+AA38+AB38</f>
        <v>80.900000000000006</v>
      </c>
      <c r="X38" s="272">
        <v>80.900000000000006</v>
      </c>
      <c r="Y38" s="286"/>
      <c r="Z38" s="270"/>
      <c r="AA38" s="285"/>
      <c r="AB38" s="285"/>
      <c r="AC38" s="123">
        <f>V38+W38</f>
        <v>1680</v>
      </c>
      <c r="AD38" s="191" t="s">
        <v>10</v>
      </c>
    </row>
    <row r="39" spans="1:163">
      <c r="A39" s="139">
        <v>4</v>
      </c>
      <c r="B39" s="192" t="s">
        <v>136</v>
      </c>
      <c r="C39" s="66" t="s">
        <v>7</v>
      </c>
      <c r="D39" s="287">
        <v>337</v>
      </c>
      <c r="E39" s="66" t="s">
        <v>6</v>
      </c>
      <c r="F39" s="283">
        <v>188</v>
      </c>
      <c r="G39" s="283">
        <v>179</v>
      </c>
      <c r="H39" s="283"/>
      <c r="I39" s="282">
        <f>F39+G39+H39</f>
        <v>367</v>
      </c>
      <c r="J39" s="281">
        <v>320</v>
      </c>
      <c r="K39" s="123">
        <v>2436.9</v>
      </c>
      <c r="L39" s="280"/>
      <c r="M39" s="279">
        <f>N39+O39+P39+Q39+R39+S39+T39</f>
        <v>0</v>
      </c>
      <c r="N39" s="278"/>
      <c r="O39" s="278"/>
      <c r="P39" s="278"/>
      <c r="Q39" s="278"/>
      <c r="R39" s="278"/>
      <c r="S39" s="277"/>
      <c r="T39" s="276"/>
      <c r="U39" s="275"/>
      <c r="V39" s="274">
        <f>K39+M39+U39</f>
        <v>2436.9</v>
      </c>
      <c r="W39" s="273">
        <f>X39+Z39+AA39+AB39</f>
        <v>174.4</v>
      </c>
      <c r="X39" s="272">
        <v>174.4</v>
      </c>
      <c r="Y39" s="286"/>
      <c r="Z39" s="270"/>
      <c r="AA39" s="285"/>
      <c r="AB39" s="285"/>
      <c r="AC39" s="123">
        <f>V39+W39</f>
        <v>2611.3000000000002</v>
      </c>
      <c r="AD39" s="191" t="s">
        <v>10</v>
      </c>
    </row>
    <row r="40" spans="1:163">
      <c r="A40" s="139">
        <v>5</v>
      </c>
      <c r="B40" s="192" t="s">
        <v>135</v>
      </c>
      <c r="C40" s="66" t="s">
        <v>7</v>
      </c>
      <c r="D40" s="287">
        <v>338</v>
      </c>
      <c r="E40" s="50" t="s">
        <v>66</v>
      </c>
      <c r="F40" s="283">
        <v>161</v>
      </c>
      <c r="G40" s="283">
        <v>179</v>
      </c>
      <c r="H40" s="283">
        <v>94</v>
      </c>
      <c r="I40" s="282">
        <f>F40+G40+H40</f>
        <v>434</v>
      </c>
      <c r="J40" s="281">
        <v>414</v>
      </c>
      <c r="K40" s="123">
        <v>3042.6</v>
      </c>
      <c r="L40" s="280"/>
      <c r="M40" s="279">
        <f>N40+O40+P40+Q40+R40+S40+T40</f>
        <v>817.8</v>
      </c>
      <c r="N40" s="278"/>
      <c r="O40" s="278"/>
      <c r="P40" s="278"/>
      <c r="Q40" s="278">
        <v>300</v>
      </c>
      <c r="R40" s="278"/>
      <c r="S40" s="284">
        <v>517.79999999999995</v>
      </c>
      <c r="T40" s="276"/>
      <c r="U40" s="275"/>
      <c r="V40" s="274">
        <f>K40+M40+U40</f>
        <v>3860.3999999999996</v>
      </c>
      <c r="W40" s="273">
        <f>X40+Z40+AA40+AB40</f>
        <v>159.4</v>
      </c>
      <c r="X40" s="272">
        <v>159.4</v>
      </c>
      <c r="Y40" s="286"/>
      <c r="Z40" s="270"/>
      <c r="AA40" s="285"/>
      <c r="AB40" s="285"/>
      <c r="AC40" s="123">
        <f>V40+W40</f>
        <v>4019.7999999999997</v>
      </c>
      <c r="AD40" s="191" t="s">
        <v>10</v>
      </c>
    </row>
    <row r="41" spans="1:163">
      <c r="A41" s="139">
        <v>6</v>
      </c>
      <c r="B41" s="192" t="s">
        <v>134</v>
      </c>
      <c r="C41" s="66" t="s">
        <v>7</v>
      </c>
      <c r="D41" s="234">
        <v>338</v>
      </c>
      <c r="E41" s="49" t="s">
        <v>66</v>
      </c>
      <c r="F41" s="283">
        <v>237</v>
      </c>
      <c r="G41" s="283">
        <v>259</v>
      </c>
      <c r="H41" s="283">
        <v>115</v>
      </c>
      <c r="I41" s="282">
        <f>F41+G41+H41</f>
        <v>611</v>
      </c>
      <c r="J41" s="281">
        <v>577</v>
      </c>
      <c r="K41" s="123">
        <v>4093</v>
      </c>
      <c r="L41" s="280"/>
      <c r="M41" s="279">
        <f>N41+O41+P41+Q41+R41+S41+T41</f>
        <v>188.1</v>
      </c>
      <c r="N41" s="278"/>
      <c r="O41" s="278"/>
      <c r="P41" s="278"/>
      <c r="Q41" s="278">
        <v>100</v>
      </c>
      <c r="R41" s="278"/>
      <c r="S41" s="284">
        <v>88.1</v>
      </c>
      <c r="T41" s="276"/>
      <c r="U41" s="275"/>
      <c r="V41" s="274">
        <f>K41+M41+U41</f>
        <v>4281.1000000000004</v>
      </c>
      <c r="W41" s="273">
        <f>X41+Z41+AA41+AB41</f>
        <v>219.5</v>
      </c>
      <c r="X41" s="272">
        <v>219.5</v>
      </c>
      <c r="Y41" s="271"/>
      <c r="Z41" s="270"/>
      <c r="AA41" s="269"/>
      <c r="AB41" s="269"/>
      <c r="AC41" s="123">
        <f>V41+W41</f>
        <v>4500.6000000000004</v>
      </c>
      <c r="AD41" s="191" t="s">
        <v>10</v>
      </c>
    </row>
    <row r="42" spans="1:163">
      <c r="A42" s="139">
        <v>7</v>
      </c>
      <c r="B42" s="192" t="s">
        <v>133</v>
      </c>
      <c r="C42" s="66" t="s">
        <v>7</v>
      </c>
      <c r="D42" s="234">
        <v>338</v>
      </c>
      <c r="E42" s="65" t="s">
        <v>6</v>
      </c>
      <c r="F42" s="283">
        <v>317</v>
      </c>
      <c r="G42" s="283">
        <v>275</v>
      </c>
      <c r="H42" s="283">
        <v>149</v>
      </c>
      <c r="I42" s="282">
        <f>F42+G42+H42</f>
        <v>741</v>
      </c>
      <c r="J42" s="281">
        <v>695</v>
      </c>
      <c r="K42" s="123">
        <v>4853.3</v>
      </c>
      <c r="L42" s="280"/>
      <c r="M42" s="279">
        <f>N42+O42+P42+Q42+R42+S42+T42</f>
        <v>2207.1999999999998</v>
      </c>
      <c r="N42" s="278"/>
      <c r="O42" s="278"/>
      <c r="P42" s="278"/>
      <c r="Q42" s="278">
        <v>300</v>
      </c>
      <c r="R42" s="278"/>
      <c r="S42" s="284">
        <v>1907.2</v>
      </c>
      <c r="T42" s="276"/>
      <c r="U42" s="275"/>
      <c r="V42" s="274">
        <f>K42+M42+U42</f>
        <v>7060.5</v>
      </c>
      <c r="W42" s="273">
        <f>X42+Z42+AA42+AB42</f>
        <v>294.5</v>
      </c>
      <c r="X42" s="272">
        <v>294.5</v>
      </c>
      <c r="Y42" s="271"/>
      <c r="Z42" s="270"/>
      <c r="AA42" s="269"/>
      <c r="AB42" s="269"/>
      <c r="AC42" s="123">
        <f>V42+W42</f>
        <v>7355</v>
      </c>
      <c r="AD42" s="191" t="s">
        <v>10</v>
      </c>
    </row>
    <row r="43" spans="1:163">
      <c r="A43" s="139">
        <v>8</v>
      </c>
      <c r="B43" s="192" t="s">
        <v>132</v>
      </c>
      <c r="C43" s="66" t="s">
        <v>7</v>
      </c>
      <c r="D43" s="234">
        <v>338</v>
      </c>
      <c r="E43" s="49" t="s">
        <v>66</v>
      </c>
      <c r="F43" s="283">
        <v>204</v>
      </c>
      <c r="G43" s="283">
        <v>220</v>
      </c>
      <c r="H43" s="283">
        <v>125</v>
      </c>
      <c r="I43" s="282">
        <f>F43+G43+H43</f>
        <v>549</v>
      </c>
      <c r="J43" s="281">
        <v>526</v>
      </c>
      <c r="K43" s="123">
        <v>3764.3</v>
      </c>
      <c r="L43" s="280"/>
      <c r="M43" s="279">
        <f>N43+O43+P43+Q43+R43+S43+T43</f>
        <v>535.20000000000005</v>
      </c>
      <c r="N43" s="278"/>
      <c r="O43" s="278"/>
      <c r="P43" s="278"/>
      <c r="Q43" s="278">
        <v>200</v>
      </c>
      <c r="R43" s="278"/>
      <c r="S43" s="284">
        <v>335.2</v>
      </c>
      <c r="T43" s="276"/>
      <c r="U43" s="275"/>
      <c r="V43" s="274">
        <f>K43+M43+U43</f>
        <v>4299.5</v>
      </c>
      <c r="W43" s="273">
        <f>X43+Z43+AA43+AB43</f>
        <v>189.4</v>
      </c>
      <c r="X43" s="272">
        <v>189.4</v>
      </c>
      <c r="Y43" s="271"/>
      <c r="Z43" s="270"/>
      <c r="AA43" s="269"/>
      <c r="AB43" s="269"/>
      <c r="AC43" s="123">
        <f>V43+W43</f>
        <v>4488.8999999999996</v>
      </c>
      <c r="AD43" s="191" t="s">
        <v>10</v>
      </c>
    </row>
    <row r="44" spans="1:163">
      <c r="A44" s="139">
        <v>9</v>
      </c>
      <c r="B44" s="192" t="s">
        <v>131</v>
      </c>
      <c r="C44" s="66" t="s">
        <v>7</v>
      </c>
      <c r="D44" s="234">
        <v>338</v>
      </c>
      <c r="E44" s="65" t="s">
        <v>49</v>
      </c>
      <c r="F44" s="283"/>
      <c r="G44" s="283"/>
      <c r="H44" s="283">
        <v>509</v>
      </c>
      <c r="I44" s="282">
        <f>F44+G44+H44</f>
        <v>509</v>
      </c>
      <c r="J44" s="281">
        <v>621</v>
      </c>
      <c r="K44" s="123">
        <v>4376.5</v>
      </c>
      <c r="L44" s="280"/>
      <c r="M44" s="279">
        <f>N44+O44+P44+Q44+R44+S44+T44</f>
        <v>150</v>
      </c>
      <c r="N44" s="278"/>
      <c r="O44" s="278"/>
      <c r="P44" s="278"/>
      <c r="Q44" s="278">
        <v>150</v>
      </c>
      <c r="R44" s="278"/>
      <c r="S44" s="277"/>
      <c r="T44" s="276"/>
      <c r="U44" s="275"/>
      <c r="V44" s="274">
        <f>K44+M44+U44</f>
        <v>4526.5</v>
      </c>
      <c r="W44" s="273">
        <f>X44+Z44+AA44+AB44</f>
        <v>0</v>
      </c>
      <c r="X44" s="272"/>
      <c r="Y44" s="271"/>
      <c r="Z44" s="270"/>
      <c r="AA44" s="269"/>
      <c r="AB44" s="269"/>
      <c r="AC44" s="123">
        <f>V44+W44</f>
        <v>4526.5</v>
      </c>
      <c r="AD44" s="191" t="s">
        <v>10</v>
      </c>
    </row>
    <row r="45" spans="1:163" ht="15.75" customHeight="1" thickBot="1">
      <c r="A45" s="121"/>
      <c r="B45" s="214" t="s">
        <v>130</v>
      </c>
      <c r="C45" s="119" t="s">
        <v>7</v>
      </c>
      <c r="D45" s="227"/>
      <c r="E45" s="118"/>
      <c r="F45" s="268"/>
      <c r="G45" s="268"/>
      <c r="H45" s="268"/>
      <c r="I45" s="268">
        <f>F45+G45+H45</f>
        <v>0</v>
      </c>
      <c r="J45" s="267"/>
      <c r="K45" s="266"/>
      <c r="L45" s="265"/>
      <c r="M45" s="264">
        <f>N45+O45+P45+Q45+R45+S45+T45</f>
        <v>0</v>
      </c>
      <c r="N45" s="263"/>
      <c r="O45" s="263"/>
      <c r="P45" s="263"/>
      <c r="Q45" s="263"/>
      <c r="R45" s="263"/>
      <c r="S45" s="262"/>
      <c r="T45" s="261"/>
      <c r="U45" s="260"/>
      <c r="V45" s="259">
        <f>K45+M45+U45</f>
        <v>0</v>
      </c>
      <c r="W45" s="258">
        <f>X45+Z45+AA45+AB45</f>
        <v>0</v>
      </c>
      <c r="X45" s="257"/>
      <c r="Y45" s="256"/>
      <c r="Z45" s="255"/>
      <c r="AA45" s="254"/>
      <c r="AB45" s="254"/>
      <c r="AC45" s="105">
        <f>V45+W45</f>
        <v>0</v>
      </c>
      <c r="AD45" s="190" t="s">
        <v>10</v>
      </c>
      <c r="AE45" s="238"/>
      <c r="AF45" s="238"/>
      <c r="AG45" s="238"/>
      <c r="AH45" s="238"/>
      <c r="AI45" s="238"/>
      <c r="AJ45" s="238"/>
      <c r="AK45" s="238"/>
      <c r="AL45" s="238"/>
      <c r="AM45" s="238"/>
      <c r="AN45" s="238"/>
      <c r="AO45" s="238"/>
      <c r="AP45" s="238"/>
      <c r="AQ45" s="238"/>
      <c r="AR45" s="238"/>
      <c r="AS45" s="238"/>
      <c r="AT45" s="238"/>
      <c r="AU45" s="238"/>
      <c r="AV45" s="238"/>
      <c r="AW45" s="238"/>
      <c r="AX45" s="238"/>
      <c r="AY45" s="238"/>
      <c r="AZ45" s="238"/>
      <c r="BA45" s="238"/>
      <c r="BB45" s="238"/>
      <c r="BC45" s="238"/>
      <c r="BD45" s="238"/>
      <c r="BE45" s="238"/>
      <c r="BF45" s="238"/>
      <c r="BG45" s="238"/>
      <c r="BH45" s="238"/>
      <c r="BI45" s="238"/>
      <c r="BJ45" s="238"/>
      <c r="BK45" s="238"/>
      <c r="BL45" s="238"/>
      <c r="BM45" s="238"/>
      <c r="BN45" s="238"/>
      <c r="BO45" s="238"/>
      <c r="BP45" s="238"/>
      <c r="BQ45" s="238"/>
      <c r="BR45" s="238"/>
      <c r="BS45" s="238"/>
      <c r="BT45" s="238"/>
      <c r="BU45" s="238"/>
      <c r="BV45" s="238"/>
      <c r="BW45" s="238"/>
      <c r="BX45" s="238"/>
      <c r="BY45" s="238"/>
      <c r="BZ45" s="238"/>
      <c r="CA45" s="238"/>
      <c r="CB45" s="238"/>
      <c r="CC45" s="238"/>
      <c r="CD45" s="238"/>
      <c r="CE45" s="238"/>
      <c r="CF45" s="238"/>
      <c r="CG45" s="238"/>
      <c r="CH45" s="238"/>
      <c r="CI45" s="238"/>
      <c r="CJ45" s="238"/>
      <c r="CK45" s="238"/>
      <c r="CL45" s="238"/>
      <c r="CM45" s="238"/>
      <c r="CN45" s="238"/>
      <c r="CO45" s="238"/>
      <c r="CP45" s="238"/>
      <c r="CQ45" s="238"/>
      <c r="CR45" s="238"/>
      <c r="CS45" s="238"/>
      <c r="CT45" s="238"/>
      <c r="CU45" s="238"/>
      <c r="CV45" s="238"/>
      <c r="CW45" s="238"/>
      <c r="CX45" s="238"/>
      <c r="CY45" s="238"/>
      <c r="CZ45" s="238"/>
      <c r="DA45" s="238"/>
      <c r="DB45" s="238"/>
      <c r="DC45" s="238"/>
      <c r="DD45" s="238"/>
      <c r="DE45" s="238"/>
      <c r="DF45" s="238"/>
      <c r="DG45" s="238"/>
      <c r="DH45" s="238"/>
      <c r="DI45" s="238"/>
      <c r="DJ45" s="238"/>
      <c r="DK45" s="238"/>
      <c r="DL45" s="238"/>
      <c r="DM45" s="238"/>
      <c r="DN45" s="238"/>
      <c r="DO45" s="238"/>
      <c r="DP45" s="238"/>
      <c r="DQ45" s="238"/>
      <c r="DR45" s="238"/>
      <c r="DS45" s="238"/>
      <c r="DT45" s="238"/>
      <c r="DU45" s="238"/>
      <c r="DV45" s="238"/>
      <c r="DW45" s="238"/>
      <c r="DX45" s="238"/>
      <c r="DY45" s="238"/>
      <c r="DZ45" s="238"/>
      <c r="EA45" s="238"/>
      <c r="EB45" s="238"/>
      <c r="EC45" s="238"/>
      <c r="ED45" s="238"/>
      <c r="EE45" s="238"/>
      <c r="EF45" s="238"/>
      <c r="EG45" s="238"/>
      <c r="EH45" s="238"/>
      <c r="EI45" s="238"/>
      <c r="EJ45" s="238"/>
      <c r="EK45" s="238"/>
      <c r="EL45" s="238"/>
      <c r="EM45" s="238"/>
      <c r="EN45" s="238"/>
      <c r="EO45" s="238"/>
      <c r="EP45" s="238"/>
      <c r="EQ45" s="238"/>
      <c r="ER45" s="238"/>
      <c r="ES45" s="238"/>
      <c r="ET45" s="238"/>
      <c r="EU45" s="238"/>
      <c r="EV45" s="238"/>
      <c r="EW45" s="238"/>
      <c r="EX45" s="238"/>
      <c r="EY45" s="238"/>
      <c r="EZ45" s="238"/>
      <c r="FA45" s="238"/>
      <c r="FB45" s="238"/>
      <c r="FC45" s="238"/>
      <c r="FD45" s="238"/>
      <c r="FE45" s="238"/>
      <c r="FF45" s="238"/>
      <c r="FG45" s="238"/>
    </row>
    <row r="46" spans="1:163" s="244" customFormat="1" ht="30" customHeight="1" thickBot="1">
      <c r="A46" s="211" t="s">
        <v>129</v>
      </c>
      <c r="B46" s="210"/>
      <c r="C46" s="252"/>
      <c r="D46" s="253"/>
      <c r="E46" s="252"/>
      <c r="F46" s="251">
        <f>SUM(F47:F56)</f>
        <v>3151</v>
      </c>
      <c r="G46" s="251">
        <f>SUM(G47:G56)</f>
        <v>2371</v>
      </c>
      <c r="H46" s="251">
        <f>SUM(H47:H56)</f>
        <v>1069</v>
      </c>
      <c r="I46" s="251">
        <f>SUM(I47:I56)</f>
        <v>6591</v>
      </c>
      <c r="J46" s="250">
        <f>SUM(J47:J56)</f>
        <v>6039</v>
      </c>
      <c r="K46" s="249">
        <f>SUM(K47:K56)</f>
        <v>42663.100000000006</v>
      </c>
      <c r="L46" s="246">
        <f>SUM(L47:L56)</f>
        <v>0</v>
      </c>
      <c r="M46" s="248">
        <f>SUM(M47:M56)</f>
        <v>3803.5</v>
      </c>
      <c r="N46" s="218">
        <f>SUM(N47:N56)</f>
        <v>0</v>
      </c>
      <c r="O46" s="218">
        <f>SUM(O47:O56)</f>
        <v>0</v>
      </c>
      <c r="P46" s="218">
        <f>SUM(P47:P56)</f>
        <v>0</v>
      </c>
      <c r="Q46" s="218">
        <f>SUM(Q47:Q56)</f>
        <v>600</v>
      </c>
      <c r="R46" s="218">
        <f>SUM(R47:R56)</f>
        <v>0</v>
      </c>
      <c r="S46" s="218">
        <f>SUM(S47:S56)</f>
        <v>3203.5</v>
      </c>
      <c r="T46" s="247">
        <f>SUM(T47:T56)</f>
        <v>0</v>
      </c>
      <c r="U46" s="246">
        <f>SUM(U47:U56)</f>
        <v>0</v>
      </c>
      <c r="V46" s="245">
        <f>SUM(V47:V56)</f>
        <v>46466.600000000006</v>
      </c>
      <c r="W46" s="219">
        <f>SUM(W47:W56)</f>
        <v>2936</v>
      </c>
      <c r="X46" s="218">
        <f>SUM(X47:X56)</f>
        <v>2936</v>
      </c>
      <c r="Y46" s="218">
        <f>SUM(Y47:Y56)</f>
        <v>0</v>
      </c>
      <c r="Z46" s="218">
        <f>SUM(Z47:Z56)</f>
        <v>0</v>
      </c>
      <c r="AA46" s="218">
        <f>SUM(AA47:AA56)</f>
        <v>0</v>
      </c>
      <c r="AB46" s="217">
        <f>SUM(AB47:AB56)</f>
        <v>0</v>
      </c>
      <c r="AC46" s="158">
        <f>V46+W46</f>
        <v>49402.600000000006</v>
      </c>
      <c r="AD46" s="199">
        <f>SUM(AD47:AD56)</f>
        <v>0</v>
      </c>
      <c r="AE46" s="238"/>
      <c r="AF46" s="238"/>
      <c r="AG46" s="238"/>
      <c r="AH46" s="238"/>
      <c r="AI46" s="238"/>
      <c r="AJ46" s="238"/>
      <c r="AK46" s="238"/>
      <c r="AL46" s="238"/>
      <c r="AM46" s="238"/>
      <c r="AN46" s="238"/>
      <c r="AO46" s="238"/>
      <c r="AP46" s="238"/>
      <c r="AQ46" s="238"/>
      <c r="AR46" s="238"/>
      <c r="AS46" s="238"/>
      <c r="AT46" s="238"/>
      <c r="AU46" s="238"/>
      <c r="AV46" s="238"/>
      <c r="AW46" s="238"/>
      <c r="AX46" s="238"/>
      <c r="AY46" s="238"/>
      <c r="AZ46" s="238"/>
      <c r="BA46" s="238"/>
      <c r="BB46" s="238"/>
      <c r="BC46" s="238"/>
      <c r="BD46" s="238"/>
      <c r="BE46" s="238"/>
      <c r="BF46" s="238"/>
      <c r="BG46" s="238"/>
      <c r="BH46" s="238"/>
      <c r="BI46" s="238"/>
      <c r="BJ46" s="238"/>
      <c r="BK46" s="238"/>
      <c r="BL46" s="238"/>
      <c r="BM46" s="238"/>
      <c r="BN46" s="238"/>
      <c r="BO46" s="238"/>
      <c r="BP46" s="238"/>
      <c r="BQ46" s="238"/>
      <c r="BR46" s="238"/>
      <c r="BS46" s="238"/>
      <c r="BT46" s="238"/>
      <c r="BU46" s="238"/>
      <c r="BV46" s="238"/>
      <c r="BW46" s="238"/>
      <c r="BX46" s="238"/>
      <c r="BY46" s="238"/>
      <c r="BZ46" s="238"/>
      <c r="CA46" s="238"/>
      <c r="CB46" s="238"/>
      <c r="CC46" s="238"/>
      <c r="CD46" s="238"/>
      <c r="CE46" s="238"/>
      <c r="CF46" s="238"/>
      <c r="CG46" s="238"/>
      <c r="CH46" s="238"/>
      <c r="CI46" s="238"/>
      <c r="CJ46" s="238"/>
      <c r="CK46" s="238"/>
      <c r="CL46" s="238"/>
      <c r="CM46" s="238"/>
      <c r="CN46" s="238"/>
      <c r="CO46" s="238"/>
      <c r="CP46" s="238"/>
      <c r="CQ46" s="238"/>
      <c r="CR46" s="238"/>
      <c r="CS46" s="238"/>
      <c r="CT46" s="238"/>
      <c r="CU46" s="238"/>
      <c r="CV46" s="238"/>
      <c r="CW46" s="238"/>
      <c r="CX46" s="238"/>
      <c r="CY46" s="238"/>
      <c r="CZ46" s="238"/>
      <c r="DA46" s="238"/>
      <c r="DB46" s="238"/>
      <c r="DC46" s="238"/>
      <c r="DD46" s="238"/>
      <c r="DE46" s="238"/>
      <c r="DF46" s="238"/>
      <c r="DG46" s="238"/>
      <c r="DH46" s="238"/>
      <c r="DI46" s="238"/>
      <c r="DJ46" s="238"/>
      <c r="DK46" s="238"/>
      <c r="DL46" s="238"/>
      <c r="DM46" s="238"/>
      <c r="DN46" s="238"/>
      <c r="DO46" s="238"/>
      <c r="DP46" s="238"/>
      <c r="DQ46" s="238"/>
      <c r="DR46" s="238"/>
      <c r="DS46" s="238"/>
      <c r="DT46" s="238"/>
      <c r="DU46" s="238"/>
      <c r="DV46" s="238"/>
      <c r="DW46" s="238"/>
      <c r="DX46" s="238"/>
      <c r="DY46" s="238"/>
      <c r="DZ46" s="238"/>
      <c r="EA46" s="238"/>
      <c r="EB46" s="238"/>
      <c r="EC46" s="238"/>
      <c r="ED46" s="238"/>
      <c r="EE46" s="238"/>
      <c r="EF46" s="238"/>
      <c r="EG46" s="238"/>
      <c r="EH46" s="238"/>
      <c r="EI46" s="238"/>
      <c r="EJ46" s="238"/>
      <c r="EK46" s="238"/>
      <c r="EL46" s="238"/>
      <c r="EM46" s="238"/>
      <c r="EN46" s="238"/>
      <c r="EO46" s="238"/>
      <c r="EP46" s="238"/>
      <c r="EQ46" s="238"/>
      <c r="ER46" s="238"/>
      <c r="ES46" s="238"/>
      <c r="ET46" s="238"/>
      <c r="EU46" s="238"/>
      <c r="EV46" s="238"/>
      <c r="EW46" s="238"/>
      <c r="EX46" s="238"/>
      <c r="EY46" s="238"/>
      <c r="EZ46" s="238"/>
      <c r="FA46" s="238"/>
      <c r="FB46" s="238"/>
      <c r="FC46" s="238"/>
      <c r="FD46" s="238"/>
      <c r="FE46" s="238"/>
      <c r="FF46" s="238"/>
      <c r="FG46" s="238"/>
    </row>
    <row r="47" spans="1:163">
      <c r="A47" s="156">
        <v>1</v>
      </c>
      <c r="B47" s="87" t="s">
        <v>128</v>
      </c>
      <c r="C47" s="86" t="s">
        <v>7</v>
      </c>
      <c r="D47" s="243">
        <v>52</v>
      </c>
      <c r="E47" s="86" t="s">
        <v>6</v>
      </c>
      <c r="F47" s="154">
        <v>356</v>
      </c>
      <c r="G47" s="154"/>
      <c r="H47" s="154"/>
      <c r="I47" s="83">
        <f>F47+G47+H47</f>
        <v>356</v>
      </c>
      <c r="J47" s="82">
        <v>267</v>
      </c>
      <c r="K47" s="153">
        <v>2095.3000000000002</v>
      </c>
      <c r="L47" s="240"/>
      <c r="M47" s="235">
        <f>N47+O47+P47+Q47+R47+S47+T47</f>
        <v>34.9</v>
      </c>
      <c r="N47" s="243"/>
      <c r="O47" s="243"/>
      <c r="P47" s="243"/>
      <c r="Q47" s="243"/>
      <c r="R47" s="243"/>
      <c r="S47" s="242">
        <v>34.9</v>
      </c>
      <c r="T47" s="241"/>
      <c r="U47" s="240"/>
      <c r="V47" s="230">
        <f>K47+M47+U47</f>
        <v>2130.2000000000003</v>
      </c>
      <c r="W47" s="128">
        <f>X47+Z47+AA47+AB47</f>
        <v>345.3</v>
      </c>
      <c r="X47" s="148">
        <v>345.3</v>
      </c>
      <c r="Y47" s="146"/>
      <c r="Z47" s="147"/>
      <c r="AA47" s="146"/>
      <c r="AB47" s="145"/>
      <c r="AC47" s="144">
        <f>V47+W47</f>
        <v>2475.5000000000005</v>
      </c>
      <c r="AD47" s="143" t="s">
        <v>10</v>
      </c>
      <c r="AE47" s="238"/>
      <c r="AF47" s="238"/>
      <c r="AG47" s="238"/>
      <c r="AH47" s="238"/>
      <c r="AI47" s="238"/>
      <c r="AJ47" s="238"/>
      <c r="AK47" s="238"/>
      <c r="AL47" s="238"/>
      <c r="AM47" s="238"/>
      <c r="AN47" s="238"/>
      <c r="AO47" s="238"/>
      <c r="AP47" s="238"/>
      <c r="AQ47" s="238"/>
      <c r="AR47" s="238"/>
      <c r="AS47" s="238"/>
      <c r="AT47" s="238"/>
      <c r="AU47" s="238"/>
      <c r="AV47" s="238"/>
      <c r="AW47" s="238"/>
      <c r="AX47" s="238"/>
      <c r="AY47" s="238"/>
      <c r="AZ47" s="238"/>
      <c r="BA47" s="238"/>
      <c r="BB47" s="238"/>
      <c r="BC47" s="238"/>
      <c r="BD47" s="238"/>
      <c r="BE47" s="238"/>
      <c r="BF47" s="238"/>
      <c r="BG47" s="238"/>
      <c r="BH47" s="238"/>
      <c r="BI47" s="238"/>
      <c r="BJ47" s="238"/>
      <c r="BK47" s="238"/>
      <c r="BL47" s="238"/>
      <c r="BM47" s="238"/>
      <c r="BN47" s="238"/>
      <c r="BO47" s="238"/>
      <c r="BP47" s="238"/>
      <c r="BQ47" s="238"/>
      <c r="BR47" s="238"/>
      <c r="BS47" s="238"/>
      <c r="BT47" s="238"/>
      <c r="BU47" s="238"/>
      <c r="BV47" s="238"/>
      <c r="BW47" s="238"/>
      <c r="BX47" s="238"/>
      <c r="BY47" s="238"/>
      <c r="BZ47" s="238"/>
      <c r="CA47" s="238"/>
      <c r="CB47" s="238"/>
      <c r="CC47" s="238"/>
      <c r="CD47" s="238"/>
      <c r="CE47" s="238"/>
      <c r="CF47" s="238"/>
      <c r="CG47" s="238"/>
      <c r="CH47" s="238"/>
      <c r="CI47" s="238"/>
      <c r="CJ47" s="238"/>
      <c r="CK47" s="238"/>
      <c r="CL47" s="238"/>
      <c r="CM47" s="238"/>
      <c r="CN47" s="238"/>
      <c r="CO47" s="238"/>
      <c r="CP47" s="238"/>
      <c r="CQ47" s="238"/>
      <c r="CR47" s="238"/>
      <c r="CS47" s="238"/>
      <c r="CT47" s="238"/>
      <c r="CU47" s="238"/>
      <c r="CV47" s="238"/>
      <c r="CW47" s="238"/>
      <c r="CX47" s="238"/>
      <c r="CY47" s="238"/>
      <c r="CZ47" s="238"/>
      <c r="DA47" s="238"/>
      <c r="DB47" s="238"/>
      <c r="DC47" s="238"/>
      <c r="DD47" s="238"/>
      <c r="DE47" s="238"/>
      <c r="DF47" s="238"/>
      <c r="DG47" s="238"/>
      <c r="DH47" s="238"/>
      <c r="DI47" s="238"/>
      <c r="DJ47" s="238"/>
      <c r="DK47" s="238"/>
      <c r="DL47" s="238"/>
      <c r="DM47" s="238"/>
      <c r="DN47" s="238"/>
      <c r="DO47" s="238"/>
      <c r="DP47" s="238"/>
      <c r="DQ47" s="238"/>
      <c r="DR47" s="238"/>
      <c r="DS47" s="238"/>
      <c r="DT47" s="238"/>
      <c r="DU47" s="238"/>
      <c r="DV47" s="238"/>
      <c r="DW47" s="238"/>
      <c r="DX47" s="238"/>
      <c r="DY47" s="238"/>
      <c r="DZ47" s="238"/>
      <c r="EA47" s="238"/>
      <c r="EB47" s="238"/>
      <c r="EC47" s="238"/>
      <c r="ED47" s="238"/>
      <c r="EE47" s="238"/>
      <c r="EF47" s="238"/>
      <c r="EG47" s="238"/>
      <c r="EH47" s="238"/>
      <c r="EI47" s="238"/>
      <c r="EJ47" s="238"/>
      <c r="EK47" s="238"/>
      <c r="EL47" s="238"/>
      <c r="EM47" s="238"/>
      <c r="EN47" s="238"/>
      <c r="EO47" s="238"/>
      <c r="EP47" s="238"/>
      <c r="EQ47" s="238"/>
      <c r="ER47" s="238"/>
      <c r="ES47" s="238"/>
      <c r="ET47" s="238"/>
      <c r="EU47" s="238"/>
      <c r="EV47" s="238"/>
      <c r="EW47" s="238"/>
      <c r="EX47" s="238"/>
      <c r="EY47" s="238"/>
      <c r="EZ47" s="238"/>
      <c r="FA47" s="238"/>
      <c r="FB47" s="238"/>
      <c r="FC47" s="238"/>
      <c r="FD47" s="238"/>
      <c r="FE47" s="238"/>
      <c r="FF47" s="238"/>
      <c r="FG47" s="238"/>
    </row>
    <row r="48" spans="1:163">
      <c r="A48" s="139">
        <v>2</v>
      </c>
      <c r="B48" s="192" t="s">
        <v>127</v>
      </c>
      <c r="C48" s="66" t="s">
        <v>7</v>
      </c>
      <c r="D48" s="234">
        <v>52</v>
      </c>
      <c r="E48" s="66" t="s">
        <v>6</v>
      </c>
      <c r="F48" s="137">
        <v>438</v>
      </c>
      <c r="G48" s="137"/>
      <c r="H48" s="137"/>
      <c r="I48" s="136">
        <f>F48+G48+H48</f>
        <v>438</v>
      </c>
      <c r="J48" s="135">
        <v>329</v>
      </c>
      <c r="K48" s="43">
        <v>2494.9</v>
      </c>
      <c r="L48" s="231"/>
      <c r="M48" s="235">
        <f>N48+O48+P48+Q48+R48+S48+T48</f>
        <v>0</v>
      </c>
      <c r="N48" s="234"/>
      <c r="O48" s="234"/>
      <c r="P48" s="234"/>
      <c r="Q48" s="234"/>
      <c r="R48" s="234"/>
      <c r="S48" s="239"/>
      <c r="T48" s="232"/>
      <c r="U48" s="231"/>
      <c r="V48" s="230">
        <f>K48+M48+U48</f>
        <v>2494.9</v>
      </c>
      <c r="W48" s="128">
        <f>X48+Z48+AA48+AB48</f>
        <v>440.1</v>
      </c>
      <c r="X48" s="127">
        <v>440.1</v>
      </c>
      <c r="Y48" s="125"/>
      <c r="Z48" s="126"/>
      <c r="AA48" s="125"/>
      <c r="AB48" s="124"/>
      <c r="AC48" s="123">
        <f>V48+W48</f>
        <v>2935</v>
      </c>
      <c r="AD48" s="122" t="s">
        <v>10</v>
      </c>
      <c r="AE48" s="238"/>
      <c r="AF48" s="238"/>
      <c r="AG48" s="238"/>
      <c r="AH48" s="238"/>
      <c r="AI48" s="238"/>
      <c r="AJ48" s="238"/>
      <c r="AK48" s="238"/>
      <c r="AL48" s="238"/>
      <c r="AM48" s="238"/>
      <c r="AN48" s="238"/>
      <c r="AO48" s="238"/>
      <c r="AP48" s="238"/>
      <c r="AQ48" s="238"/>
      <c r="AR48" s="238"/>
      <c r="AS48" s="238"/>
      <c r="AT48" s="238"/>
      <c r="AU48" s="238"/>
      <c r="AV48" s="238"/>
      <c r="AW48" s="238"/>
      <c r="AX48" s="238"/>
      <c r="AY48" s="238"/>
      <c r="AZ48" s="238"/>
      <c r="BA48" s="238"/>
      <c r="BB48" s="238"/>
      <c r="BC48" s="238"/>
      <c r="BD48" s="238"/>
      <c r="BE48" s="238"/>
      <c r="BF48" s="238"/>
      <c r="BG48" s="238"/>
      <c r="BH48" s="238"/>
      <c r="BI48" s="238"/>
      <c r="BJ48" s="238"/>
      <c r="BK48" s="238"/>
      <c r="BL48" s="238"/>
      <c r="BM48" s="238"/>
      <c r="BN48" s="238"/>
      <c r="BO48" s="238"/>
      <c r="BP48" s="238"/>
      <c r="BQ48" s="238"/>
      <c r="BR48" s="238"/>
      <c r="BS48" s="238"/>
      <c r="BT48" s="238"/>
      <c r="BU48" s="238"/>
      <c r="BV48" s="238"/>
      <c r="BW48" s="238"/>
      <c r="BX48" s="238"/>
      <c r="BY48" s="238"/>
      <c r="BZ48" s="238"/>
      <c r="CA48" s="238"/>
      <c r="CB48" s="238"/>
      <c r="CC48" s="238"/>
      <c r="CD48" s="238"/>
      <c r="CE48" s="238"/>
      <c r="CF48" s="238"/>
      <c r="CG48" s="238"/>
      <c r="CH48" s="238"/>
      <c r="CI48" s="238"/>
      <c r="CJ48" s="238"/>
      <c r="CK48" s="238"/>
      <c r="CL48" s="238"/>
      <c r="CM48" s="238"/>
      <c r="CN48" s="238"/>
      <c r="CO48" s="238"/>
      <c r="CP48" s="238"/>
      <c r="CQ48" s="238"/>
      <c r="CR48" s="238"/>
      <c r="CS48" s="238"/>
      <c r="CT48" s="238"/>
      <c r="CU48" s="238"/>
      <c r="CV48" s="238"/>
      <c r="CW48" s="238"/>
      <c r="CX48" s="238"/>
      <c r="CY48" s="238"/>
      <c r="CZ48" s="238"/>
      <c r="DA48" s="238"/>
      <c r="DB48" s="238"/>
      <c r="DC48" s="238"/>
      <c r="DD48" s="238"/>
      <c r="DE48" s="238"/>
      <c r="DF48" s="238"/>
      <c r="DG48" s="238"/>
      <c r="DH48" s="238"/>
      <c r="DI48" s="238"/>
      <c r="DJ48" s="238"/>
      <c r="DK48" s="238"/>
      <c r="DL48" s="238"/>
      <c r="DM48" s="238"/>
      <c r="DN48" s="238"/>
      <c r="DO48" s="238"/>
      <c r="DP48" s="238"/>
      <c r="DQ48" s="238"/>
      <c r="DR48" s="238"/>
      <c r="DS48" s="238"/>
      <c r="DT48" s="238"/>
      <c r="DU48" s="238"/>
      <c r="DV48" s="238"/>
      <c r="DW48" s="238"/>
      <c r="DX48" s="238"/>
      <c r="DY48" s="238"/>
      <c r="DZ48" s="238"/>
      <c r="EA48" s="238"/>
      <c r="EB48" s="238"/>
      <c r="EC48" s="238"/>
      <c r="ED48" s="238"/>
      <c r="EE48" s="238"/>
      <c r="EF48" s="238"/>
      <c r="EG48" s="238"/>
      <c r="EH48" s="238"/>
      <c r="EI48" s="238"/>
      <c r="EJ48" s="238"/>
      <c r="EK48" s="238"/>
      <c r="EL48" s="238"/>
      <c r="EM48" s="238"/>
      <c r="EN48" s="238"/>
      <c r="EO48" s="238"/>
      <c r="EP48" s="238"/>
      <c r="EQ48" s="238"/>
      <c r="ER48" s="238"/>
      <c r="ES48" s="238"/>
      <c r="ET48" s="238"/>
      <c r="EU48" s="238"/>
      <c r="EV48" s="238"/>
      <c r="EW48" s="238"/>
      <c r="EX48" s="238"/>
      <c r="EY48" s="238"/>
      <c r="EZ48" s="238"/>
      <c r="FA48" s="238"/>
      <c r="FB48" s="238"/>
      <c r="FC48" s="238"/>
      <c r="FD48" s="238"/>
      <c r="FE48" s="238"/>
      <c r="FF48" s="238"/>
      <c r="FG48" s="238"/>
    </row>
    <row r="49" spans="1:30">
      <c r="A49" s="139">
        <v>3</v>
      </c>
      <c r="B49" s="192" t="s">
        <v>126</v>
      </c>
      <c r="C49" s="66" t="s">
        <v>7</v>
      </c>
      <c r="D49" s="234">
        <v>52</v>
      </c>
      <c r="E49" s="66" t="s">
        <v>6</v>
      </c>
      <c r="F49" s="137">
        <v>681</v>
      </c>
      <c r="G49" s="137"/>
      <c r="H49" s="137"/>
      <c r="I49" s="136">
        <f>F49+G49+H49</f>
        <v>681</v>
      </c>
      <c r="J49" s="135">
        <v>511</v>
      </c>
      <c r="K49" s="43">
        <v>3667.7</v>
      </c>
      <c r="L49" s="231"/>
      <c r="M49" s="235">
        <f>N49+O49+P49+Q49+R49+S49+T49</f>
        <v>308.89999999999998</v>
      </c>
      <c r="N49" s="234"/>
      <c r="O49" s="234"/>
      <c r="P49" s="234"/>
      <c r="Q49" s="234">
        <v>200</v>
      </c>
      <c r="R49" s="234"/>
      <c r="S49" s="237">
        <v>108.9</v>
      </c>
      <c r="T49" s="232"/>
      <c r="U49" s="231"/>
      <c r="V49" s="230">
        <f>K49+M49+U49</f>
        <v>3976.6</v>
      </c>
      <c r="W49" s="128">
        <f>X49+Z49+AA49+AB49</f>
        <v>665.3</v>
      </c>
      <c r="X49" s="127">
        <v>665.3</v>
      </c>
      <c r="Y49" s="125"/>
      <c r="Z49" s="126"/>
      <c r="AA49" s="125"/>
      <c r="AB49" s="124"/>
      <c r="AC49" s="123">
        <f>V49+W49</f>
        <v>4641.8999999999996</v>
      </c>
      <c r="AD49" s="122" t="s">
        <v>10</v>
      </c>
    </row>
    <row r="50" spans="1:30">
      <c r="A50" s="139">
        <v>4</v>
      </c>
      <c r="B50" s="192" t="s">
        <v>125</v>
      </c>
      <c r="C50" s="66" t="s">
        <v>7</v>
      </c>
      <c r="D50" s="234">
        <v>52</v>
      </c>
      <c r="E50" s="50" t="s">
        <v>66</v>
      </c>
      <c r="F50" s="137">
        <v>302</v>
      </c>
      <c r="G50" s="137"/>
      <c r="H50" s="137"/>
      <c r="I50" s="136">
        <f>F50+G50+H50</f>
        <v>302</v>
      </c>
      <c r="J50" s="135">
        <v>227</v>
      </c>
      <c r="K50" s="43">
        <v>1837.6</v>
      </c>
      <c r="L50" s="231"/>
      <c r="M50" s="235">
        <f>N50+O50+P50+Q50+R50+S50+T50</f>
        <v>100</v>
      </c>
      <c r="N50" s="234"/>
      <c r="O50" s="234"/>
      <c r="P50" s="234"/>
      <c r="Q50" s="234">
        <v>100</v>
      </c>
      <c r="R50" s="234"/>
      <c r="S50" s="237"/>
      <c r="T50" s="232"/>
      <c r="U50" s="231"/>
      <c r="V50" s="230">
        <f>K50+M50+U50</f>
        <v>1937.6</v>
      </c>
      <c r="W50" s="128">
        <f>X50+Z50+AA50+AB50</f>
        <v>309.5</v>
      </c>
      <c r="X50" s="127">
        <v>309.5</v>
      </c>
      <c r="Y50" s="125"/>
      <c r="Z50" s="126"/>
      <c r="AA50" s="125"/>
      <c r="AB50" s="124"/>
      <c r="AC50" s="123">
        <f>V50+W50</f>
        <v>2247.1</v>
      </c>
      <c r="AD50" s="122" t="s">
        <v>10</v>
      </c>
    </row>
    <row r="51" spans="1:30">
      <c r="A51" s="139">
        <v>5</v>
      </c>
      <c r="B51" s="192" t="s">
        <v>124</v>
      </c>
      <c r="C51" s="66" t="s">
        <v>7</v>
      </c>
      <c r="D51" s="234">
        <v>337</v>
      </c>
      <c r="E51" s="66" t="s">
        <v>49</v>
      </c>
      <c r="F51" s="137">
        <v>95</v>
      </c>
      <c r="G51" s="137">
        <v>252</v>
      </c>
      <c r="H51" s="137"/>
      <c r="I51" s="136">
        <f>F51+G51+H51</f>
        <v>347</v>
      </c>
      <c r="J51" s="135">
        <v>323</v>
      </c>
      <c r="K51" s="43">
        <v>2456.1999999999998</v>
      </c>
      <c r="L51" s="231"/>
      <c r="M51" s="235">
        <f>N51+O51+P51+Q51+R51+S51+T51</f>
        <v>0</v>
      </c>
      <c r="N51" s="234"/>
      <c r="O51" s="234"/>
      <c r="P51" s="234"/>
      <c r="Q51" s="234"/>
      <c r="R51" s="234"/>
      <c r="S51" s="237"/>
      <c r="T51" s="232"/>
      <c r="U51" s="231"/>
      <c r="V51" s="230">
        <f>K51+M51+U51</f>
        <v>2456.1999999999998</v>
      </c>
      <c r="W51" s="128">
        <f>X51+Z51+AA51+AB51</f>
        <v>95.9</v>
      </c>
      <c r="X51" s="127">
        <v>95.9</v>
      </c>
      <c r="Y51" s="125"/>
      <c r="Z51" s="126"/>
      <c r="AA51" s="125"/>
      <c r="AB51" s="124"/>
      <c r="AC51" s="123">
        <f>V51+W51</f>
        <v>2552.1</v>
      </c>
      <c r="AD51" s="122" t="s">
        <v>10</v>
      </c>
    </row>
    <row r="52" spans="1:30">
      <c r="A52" s="139">
        <v>6</v>
      </c>
      <c r="B52" s="192" t="s">
        <v>123</v>
      </c>
      <c r="C52" s="66" t="s">
        <v>7</v>
      </c>
      <c r="D52" s="234">
        <v>338</v>
      </c>
      <c r="E52" s="50" t="s">
        <v>66</v>
      </c>
      <c r="F52" s="137">
        <v>124</v>
      </c>
      <c r="G52" s="137">
        <v>239</v>
      </c>
      <c r="H52" s="137">
        <v>137</v>
      </c>
      <c r="I52" s="136">
        <f>F52+G52+H52</f>
        <v>500</v>
      </c>
      <c r="J52" s="135">
        <v>499</v>
      </c>
      <c r="K52" s="43">
        <v>3590.3</v>
      </c>
      <c r="L52" s="231"/>
      <c r="M52" s="235">
        <f>N52+O52+P52+Q52+R52+S52+T52</f>
        <v>0</v>
      </c>
      <c r="N52" s="234"/>
      <c r="O52" s="234"/>
      <c r="P52" s="234"/>
      <c r="Q52" s="234"/>
      <c r="R52" s="234"/>
      <c r="S52" s="237"/>
      <c r="T52" s="232"/>
      <c r="U52" s="231"/>
      <c r="V52" s="230">
        <f>K52+M52+U52</f>
        <v>3590.3</v>
      </c>
      <c r="W52" s="128">
        <f>X52+Z52+AA52+AB52</f>
        <v>125.9</v>
      </c>
      <c r="X52" s="127">
        <v>125.9</v>
      </c>
      <c r="Y52" s="125"/>
      <c r="Z52" s="126"/>
      <c r="AA52" s="125"/>
      <c r="AB52" s="124"/>
      <c r="AC52" s="123">
        <f>V52+W52</f>
        <v>3716.2000000000003</v>
      </c>
      <c r="AD52" s="122" t="s">
        <v>10</v>
      </c>
    </row>
    <row r="53" spans="1:30">
      <c r="A53" s="139">
        <v>7</v>
      </c>
      <c r="B53" s="192" t="s">
        <v>122</v>
      </c>
      <c r="C53" s="66" t="s">
        <v>7</v>
      </c>
      <c r="D53" s="65">
        <v>338</v>
      </c>
      <c r="E53" s="49" t="s">
        <v>66</v>
      </c>
      <c r="F53" s="137">
        <v>222</v>
      </c>
      <c r="G53" s="137">
        <v>395</v>
      </c>
      <c r="H53" s="137">
        <v>202</v>
      </c>
      <c r="I53" s="136">
        <f>F53+G53+H53</f>
        <v>819</v>
      </c>
      <c r="J53" s="135">
        <v>808</v>
      </c>
      <c r="K53" s="43">
        <v>5581.5</v>
      </c>
      <c r="L53" s="231"/>
      <c r="M53" s="235">
        <f>N53+O53+P53+Q53+R53+S53+T53</f>
        <v>0</v>
      </c>
      <c r="N53" s="234"/>
      <c r="O53" s="234"/>
      <c r="P53" s="234"/>
      <c r="Q53" s="234"/>
      <c r="R53" s="234"/>
      <c r="S53" s="233"/>
      <c r="T53" s="232"/>
      <c r="U53" s="231"/>
      <c r="V53" s="230">
        <f>K53+M53+U53</f>
        <v>5581.5</v>
      </c>
      <c r="W53" s="128">
        <f>X53+Z53+AA53+AB53</f>
        <v>233.3</v>
      </c>
      <c r="X53" s="127">
        <v>233.3</v>
      </c>
      <c r="Y53" s="125"/>
      <c r="Z53" s="126"/>
      <c r="AA53" s="125"/>
      <c r="AB53" s="124"/>
      <c r="AC53" s="123">
        <f>V53+W53</f>
        <v>5814.8</v>
      </c>
      <c r="AD53" s="122" t="s">
        <v>10</v>
      </c>
    </row>
    <row r="54" spans="1:30">
      <c r="A54" s="139">
        <v>8</v>
      </c>
      <c r="B54" s="192" t="s">
        <v>121</v>
      </c>
      <c r="C54" s="66" t="s">
        <v>7</v>
      </c>
      <c r="D54" s="65">
        <v>338</v>
      </c>
      <c r="E54" s="65" t="s">
        <v>6</v>
      </c>
      <c r="F54" s="137"/>
      <c r="G54" s="137">
        <v>414</v>
      </c>
      <c r="H54" s="137">
        <v>256</v>
      </c>
      <c r="I54" s="136">
        <f>F54+G54+H54</f>
        <v>670</v>
      </c>
      <c r="J54" s="135">
        <v>726</v>
      </c>
      <c r="K54" s="43">
        <v>5053.1000000000004</v>
      </c>
      <c r="L54" s="231"/>
      <c r="M54" s="235">
        <f>N54+O54+P54+Q54+R54+S54+T54</f>
        <v>136.6</v>
      </c>
      <c r="N54" s="234"/>
      <c r="O54" s="234"/>
      <c r="P54" s="234"/>
      <c r="Q54" s="234"/>
      <c r="R54" s="234"/>
      <c r="S54" s="233">
        <v>136.6</v>
      </c>
      <c r="T54" s="232"/>
      <c r="U54" s="231"/>
      <c r="V54" s="230">
        <f>K54+M54+U54</f>
        <v>5189.7000000000007</v>
      </c>
      <c r="W54" s="128">
        <f>X54+Z54+AA54+AB54</f>
        <v>0</v>
      </c>
      <c r="X54" s="127"/>
      <c r="Y54" s="125"/>
      <c r="Z54" s="126"/>
      <c r="AA54" s="125"/>
      <c r="AB54" s="124"/>
      <c r="AC54" s="123">
        <f>V54+W54</f>
        <v>5189.7000000000007</v>
      </c>
      <c r="AD54" s="122" t="s">
        <v>10</v>
      </c>
    </row>
    <row r="55" spans="1:30" ht="15" customHeight="1">
      <c r="A55" s="139">
        <v>9</v>
      </c>
      <c r="B55" s="236" t="s">
        <v>120</v>
      </c>
      <c r="C55" s="66" t="s">
        <v>7</v>
      </c>
      <c r="D55" s="65">
        <v>338</v>
      </c>
      <c r="E55" s="65" t="s">
        <v>6</v>
      </c>
      <c r="F55" s="137">
        <v>719</v>
      </c>
      <c r="G55" s="137">
        <v>827</v>
      </c>
      <c r="H55" s="137">
        <v>352</v>
      </c>
      <c r="I55" s="136">
        <f>F55+G55+H55</f>
        <v>1898</v>
      </c>
      <c r="J55" s="135">
        <v>1796</v>
      </c>
      <c r="K55" s="43">
        <v>11948.2</v>
      </c>
      <c r="L55" s="231"/>
      <c r="M55" s="235">
        <f>N55+O55+P55+Q55+R55+S55+T55</f>
        <v>1996.2</v>
      </c>
      <c r="N55" s="234"/>
      <c r="O55" s="234"/>
      <c r="P55" s="234"/>
      <c r="Q55" s="234"/>
      <c r="R55" s="234"/>
      <c r="S55" s="233">
        <v>1996.2</v>
      </c>
      <c r="T55" s="232"/>
      <c r="U55" s="231"/>
      <c r="V55" s="230">
        <f>K55+M55+U55</f>
        <v>13944.400000000001</v>
      </c>
      <c r="W55" s="128">
        <f>X55+Z55+AA55+AB55</f>
        <v>720.7</v>
      </c>
      <c r="X55" s="127">
        <v>720.7</v>
      </c>
      <c r="Y55" s="125"/>
      <c r="Z55" s="126"/>
      <c r="AA55" s="125"/>
      <c r="AB55" s="124"/>
      <c r="AC55" s="123">
        <f>V55+W55</f>
        <v>14665.100000000002</v>
      </c>
      <c r="AD55" s="122" t="s">
        <v>10</v>
      </c>
    </row>
    <row r="56" spans="1:30" ht="15.75" thickBot="1">
      <c r="A56" s="121">
        <v>10</v>
      </c>
      <c r="B56" s="214" t="s">
        <v>119</v>
      </c>
      <c r="C56" s="119" t="s">
        <v>7</v>
      </c>
      <c r="D56" s="118">
        <v>338</v>
      </c>
      <c r="E56" s="118" t="s">
        <v>6</v>
      </c>
      <c r="F56" s="229">
        <v>214</v>
      </c>
      <c r="G56" s="229">
        <v>244</v>
      </c>
      <c r="H56" s="229">
        <v>122</v>
      </c>
      <c r="I56" s="117">
        <f>F56+G56+H56</f>
        <v>580</v>
      </c>
      <c r="J56" s="116">
        <v>553</v>
      </c>
      <c r="K56" s="28">
        <v>3938.3</v>
      </c>
      <c r="L56" s="224"/>
      <c r="M56" s="228">
        <f>N56+O56+P56+Q56+R56+S56+T56</f>
        <v>1226.9000000000001</v>
      </c>
      <c r="N56" s="227"/>
      <c r="O56" s="227"/>
      <c r="P56" s="227"/>
      <c r="Q56" s="227">
        <v>300</v>
      </c>
      <c r="R56" s="227"/>
      <c r="S56" s="226">
        <v>926.9</v>
      </c>
      <c r="T56" s="225"/>
      <c r="U56" s="224"/>
      <c r="V56" s="223">
        <f>K56+M56+U56</f>
        <v>5165.2000000000007</v>
      </c>
      <c r="W56" s="222">
        <f>X56+Z56+AA56+AB56</f>
        <v>0</v>
      </c>
      <c r="X56" s="109"/>
      <c r="Y56" s="221"/>
      <c r="Z56" s="108"/>
      <c r="AA56" s="221"/>
      <c r="AB56" s="220"/>
      <c r="AC56" s="105">
        <f>V56+W56</f>
        <v>5165.2000000000007</v>
      </c>
      <c r="AD56" s="104" t="s">
        <v>10</v>
      </c>
    </row>
    <row r="57" spans="1:30" ht="27" customHeight="1" thickBot="1">
      <c r="A57" s="211" t="s">
        <v>118</v>
      </c>
      <c r="B57" s="210"/>
      <c r="C57" s="170"/>
      <c r="D57" s="169"/>
      <c r="E57" s="169"/>
      <c r="F57" s="209">
        <f>SUM(F58:F73)</f>
        <v>3312</v>
      </c>
      <c r="G57" s="209">
        <f>SUM(G58:G73)</f>
        <v>3284</v>
      </c>
      <c r="H57" s="209">
        <f>SUM(H58:H73)</f>
        <v>1577</v>
      </c>
      <c r="I57" s="209">
        <f>SUM(I58:I73)</f>
        <v>8173</v>
      </c>
      <c r="J57" s="208">
        <f>SUM(J58:J73)</f>
        <v>7693</v>
      </c>
      <c r="K57" s="207">
        <f>SUM(K58:K73)</f>
        <v>55570.100000000006</v>
      </c>
      <c r="L57" s="204">
        <f>SUM(L58:L73)</f>
        <v>0</v>
      </c>
      <c r="M57" s="206">
        <f>SUM(M58:M73)</f>
        <v>3082.8</v>
      </c>
      <c r="N57" s="201">
        <f>SUM(N58:N73)</f>
        <v>0</v>
      </c>
      <c r="O57" s="201">
        <f>SUM(O58:O73)</f>
        <v>0</v>
      </c>
      <c r="P57" s="201">
        <f>SUM(P58:P73)</f>
        <v>0</v>
      </c>
      <c r="Q57" s="201">
        <f>SUM(Q58:Q73)</f>
        <v>1450</v>
      </c>
      <c r="R57" s="201">
        <f>SUM(R58:R73)</f>
        <v>0</v>
      </c>
      <c r="S57" s="201">
        <f>SUM(S58:S73)</f>
        <v>1632.8000000000002</v>
      </c>
      <c r="T57" s="205">
        <f>SUM(T58:T73)</f>
        <v>0</v>
      </c>
      <c r="U57" s="204">
        <f>SUM(U58:U73)</f>
        <v>0</v>
      </c>
      <c r="V57" s="203">
        <f>SUM(V58:V73)</f>
        <v>58652.899999999994</v>
      </c>
      <c r="W57" s="219">
        <f>SUM(W58:W73)</f>
        <v>3464.8</v>
      </c>
      <c r="X57" s="218">
        <f>SUM(X58:X73)</f>
        <v>3255.9</v>
      </c>
      <c r="Y57" s="218">
        <f>SUM(Y58:Y73)</f>
        <v>0</v>
      </c>
      <c r="Z57" s="218">
        <f>SUM(Z58:Z73)</f>
        <v>208.9</v>
      </c>
      <c r="AA57" s="218">
        <f>SUM(AA58:AA73)</f>
        <v>0</v>
      </c>
      <c r="AB57" s="217">
        <f>SUM(AB58:AB73)</f>
        <v>0</v>
      </c>
      <c r="AC57" s="158">
        <f>V57+W57</f>
        <v>62117.7</v>
      </c>
      <c r="AD57" s="199">
        <f>SUM(AD58:AD73)</f>
        <v>0</v>
      </c>
    </row>
    <row r="58" spans="1:30">
      <c r="A58" s="156">
        <v>1</v>
      </c>
      <c r="B58" s="87" t="s">
        <v>117</v>
      </c>
      <c r="C58" s="86" t="s">
        <v>7</v>
      </c>
      <c r="D58" s="85">
        <v>102</v>
      </c>
      <c r="E58" s="85" t="s">
        <v>6</v>
      </c>
      <c r="F58" s="216">
        <v>81</v>
      </c>
      <c r="G58" s="216"/>
      <c r="H58" s="216"/>
      <c r="I58" s="83">
        <f>F58+G58+H58</f>
        <v>81</v>
      </c>
      <c r="J58" s="215">
        <v>61</v>
      </c>
      <c r="K58" s="153">
        <v>767.9</v>
      </c>
      <c r="L58" s="152"/>
      <c r="M58" s="183">
        <f>N58+O58+P58+Q58+R58+S58+T58</f>
        <v>0</v>
      </c>
      <c r="N58" s="196"/>
      <c r="O58" s="196"/>
      <c r="P58" s="196"/>
      <c r="Q58" s="196"/>
      <c r="R58" s="196"/>
      <c r="S58" s="198"/>
      <c r="T58" s="197"/>
      <c r="U58" s="152"/>
      <c r="V58" s="180">
        <f>K58+M58+U58</f>
        <v>767.9</v>
      </c>
      <c r="W58" s="179">
        <f>X58+Z58+AA58+AB58</f>
        <v>76.2</v>
      </c>
      <c r="X58" s="148">
        <v>76.2</v>
      </c>
      <c r="Y58" s="196"/>
      <c r="Z58" s="147"/>
      <c r="AA58" s="196"/>
      <c r="AB58" s="195"/>
      <c r="AC58" s="144">
        <f>V58+W58</f>
        <v>844.1</v>
      </c>
      <c r="AD58" s="143" t="s">
        <v>10</v>
      </c>
    </row>
    <row r="59" spans="1:30">
      <c r="A59" s="139">
        <v>2</v>
      </c>
      <c r="B59" s="192" t="s">
        <v>116</v>
      </c>
      <c r="C59" s="66" t="s">
        <v>7</v>
      </c>
      <c r="D59" s="65">
        <v>337</v>
      </c>
      <c r="E59" s="65" t="s">
        <v>6</v>
      </c>
      <c r="F59" s="186">
        <v>92</v>
      </c>
      <c r="G59" s="186">
        <v>78</v>
      </c>
      <c r="H59" s="186"/>
      <c r="I59" s="136">
        <f>F59+G59+H59</f>
        <v>170</v>
      </c>
      <c r="J59" s="135">
        <v>147</v>
      </c>
      <c r="K59" s="43">
        <v>1322.1</v>
      </c>
      <c r="L59" s="134"/>
      <c r="M59" s="183">
        <f>N59+O59+P59+Q59+R59+S59+T59</f>
        <v>233.1</v>
      </c>
      <c r="N59" s="178"/>
      <c r="O59" s="178"/>
      <c r="P59" s="178"/>
      <c r="Q59" s="178"/>
      <c r="R59" s="178"/>
      <c r="S59" s="182">
        <v>233.1</v>
      </c>
      <c r="T59" s="181"/>
      <c r="U59" s="134"/>
      <c r="V59" s="180">
        <f>K59+M59+U59</f>
        <v>1555.1999999999998</v>
      </c>
      <c r="W59" s="179">
        <f>X59+Z59+AA59+AB59</f>
        <v>99.3</v>
      </c>
      <c r="X59" s="127">
        <v>99.3</v>
      </c>
      <c r="Y59" s="178"/>
      <c r="Z59" s="126"/>
      <c r="AA59" s="178"/>
      <c r="AB59" s="177"/>
      <c r="AC59" s="123">
        <f>V59+W59</f>
        <v>1654.4999999999998</v>
      </c>
      <c r="AD59" s="122" t="s">
        <v>10</v>
      </c>
    </row>
    <row r="60" spans="1:30">
      <c r="A60" s="139">
        <v>3</v>
      </c>
      <c r="B60" s="192" t="s">
        <v>115</v>
      </c>
      <c r="C60" s="66" t="s">
        <v>7</v>
      </c>
      <c r="D60" s="65">
        <v>337</v>
      </c>
      <c r="E60" s="49" t="s">
        <v>90</v>
      </c>
      <c r="F60" s="186">
        <v>54</v>
      </c>
      <c r="G60" s="186">
        <v>74</v>
      </c>
      <c r="H60" s="186"/>
      <c r="I60" s="136">
        <f>F60+G60+H60</f>
        <v>128</v>
      </c>
      <c r="J60" s="135">
        <v>115</v>
      </c>
      <c r="K60" s="43">
        <v>1115.8</v>
      </c>
      <c r="L60" s="134"/>
      <c r="M60" s="183">
        <f>N60+O60+P60+Q60+R60+S60+T60</f>
        <v>0</v>
      </c>
      <c r="N60" s="178"/>
      <c r="O60" s="178"/>
      <c r="P60" s="178"/>
      <c r="Q60" s="178"/>
      <c r="R60" s="178"/>
      <c r="S60" s="182"/>
      <c r="T60" s="181"/>
      <c r="U60" s="134"/>
      <c r="V60" s="180">
        <f>K60+M60+U60</f>
        <v>1115.8</v>
      </c>
      <c r="W60" s="179">
        <f>X60+Z60+AA60+AB60</f>
        <v>123.8</v>
      </c>
      <c r="X60" s="127">
        <v>50.8</v>
      </c>
      <c r="Y60" s="178"/>
      <c r="Z60" s="126">
        <v>73</v>
      </c>
      <c r="AA60" s="178"/>
      <c r="AB60" s="177"/>
      <c r="AC60" s="123">
        <f>V60+W60</f>
        <v>1239.5999999999999</v>
      </c>
      <c r="AD60" s="122" t="s">
        <v>10</v>
      </c>
    </row>
    <row r="61" spans="1:30">
      <c r="A61" s="139">
        <v>4</v>
      </c>
      <c r="B61" s="192" t="s">
        <v>114</v>
      </c>
      <c r="C61" s="66" t="s">
        <v>7</v>
      </c>
      <c r="D61" s="65">
        <v>337</v>
      </c>
      <c r="E61" s="49" t="s">
        <v>66</v>
      </c>
      <c r="F61" s="186">
        <v>91</v>
      </c>
      <c r="G61" s="186">
        <v>111</v>
      </c>
      <c r="H61" s="186"/>
      <c r="I61" s="136">
        <f>F61+G61+H61</f>
        <v>202</v>
      </c>
      <c r="J61" s="135">
        <v>179</v>
      </c>
      <c r="K61" s="43">
        <v>1528.3</v>
      </c>
      <c r="L61" s="134"/>
      <c r="M61" s="183">
        <f>N61+O61+P61+Q61+R61+S61+T61</f>
        <v>0</v>
      </c>
      <c r="N61" s="178"/>
      <c r="O61" s="178"/>
      <c r="P61" s="178"/>
      <c r="Q61" s="178"/>
      <c r="R61" s="178"/>
      <c r="S61" s="182"/>
      <c r="T61" s="181"/>
      <c r="U61" s="134"/>
      <c r="V61" s="180">
        <f>K61+M61+U61</f>
        <v>1528.3</v>
      </c>
      <c r="W61" s="179">
        <f>X61+Z61+AA61+AB61</f>
        <v>83.2</v>
      </c>
      <c r="X61" s="127">
        <v>83.2</v>
      </c>
      <c r="Y61" s="178"/>
      <c r="Z61" s="126"/>
      <c r="AA61" s="178"/>
      <c r="AB61" s="177"/>
      <c r="AC61" s="123">
        <f>V61+W61</f>
        <v>1611.5</v>
      </c>
      <c r="AD61" s="122" t="s">
        <v>10</v>
      </c>
    </row>
    <row r="62" spans="1:30">
      <c r="A62" s="139">
        <v>5</v>
      </c>
      <c r="B62" s="192" t="s">
        <v>113</v>
      </c>
      <c r="C62" s="66" t="s">
        <v>7</v>
      </c>
      <c r="D62" s="65">
        <v>338</v>
      </c>
      <c r="E62" s="65" t="s">
        <v>6</v>
      </c>
      <c r="F62" s="186">
        <v>177</v>
      </c>
      <c r="G62" s="186">
        <v>119</v>
      </c>
      <c r="H62" s="186">
        <v>72</v>
      </c>
      <c r="I62" s="136">
        <f>F62+G62+H62</f>
        <v>368</v>
      </c>
      <c r="J62" s="135">
        <v>340</v>
      </c>
      <c r="K62" s="43">
        <v>2565.6999999999998</v>
      </c>
      <c r="L62" s="134"/>
      <c r="M62" s="183">
        <f>N62+O62+P62+Q62+R62+S62+T62</f>
        <v>0</v>
      </c>
      <c r="N62" s="178"/>
      <c r="O62" s="178"/>
      <c r="P62" s="178"/>
      <c r="Q62" s="178"/>
      <c r="R62" s="178"/>
      <c r="S62" s="182"/>
      <c r="T62" s="181"/>
      <c r="U62" s="134"/>
      <c r="V62" s="180">
        <f>K62+M62+U62</f>
        <v>2565.6999999999998</v>
      </c>
      <c r="W62" s="179">
        <f>X62+Z62+AA62+AB62</f>
        <v>166.3</v>
      </c>
      <c r="X62" s="127">
        <v>166.3</v>
      </c>
      <c r="Y62" s="178"/>
      <c r="Z62" s="126"/>
      <c r="AA62" s="178"/>
      <c r="AB62" s="177"/>
      <c r="AC62" s="123">
        <f>V62+W62</f>
        <v>2732</v>
      </c>
      <c r="AD62" s="122" t="s">
        <v>10</v>
      </c>
    </row>
    <row r="63" spans="1:30">
      <c r="A63" s="139">
        <v>6</v>
      </c>
      <c r="B63" s="192" t="s">
        <v>112</v>
      </c>
      <c r="C63" s="66" t="s">
        <v>7</v>
      </c>
      <c r="D63" s="65">
        <v>338</v>
      </c>
      <c r="E63" s="49" t="s">
        <v>66</v>
      </c>
      <c r="F63" s="186">
        <v>134</v>
      </c>
      <c r="G63" s="186">
        <v>162</v>
      </c>
      <c r="H63" s="186">
        <v>91</v>
      </c>
      <c r="I63" s="136">
        <f>F63+G63+H63</f>
        <v>387</v>
      </c>
      <c r="J63" s="135">
        <v>374</v>
      </c>
      <c r="K63" s="43">
        <v>2784.8</v>
      </c>
      <c r="L63" s="134"/>
      <c r="M63" s="183">
        <f>N63+O63+P63+Q63+R63+S63+T63</f>
        <v>214.9</v>
      </c>
      <c r="N63" s="178"/>
      <c r="O63" s="178"/>
      <c r="P63" s="178"/>
      <c r="Q63" s="178"/>
      <c r="R63" s="178"/>
      <c r="S63" s="182">
        <v>214.9</v>
      </c>
      <c r="T63" s="181"/>
      <c r="U63" s="134"/>
      <c r="V63" s="180">
        <f>K63+M63+U63</f>
        <v>2999.7000000000003</v>
      </c>
      <c r="W63" s="179">
        <f>X63+Z63+AA63+AB63</f>
        <v>123.6</v>
      </c>
      <c r="X63" s="127">
        <v>123.6</v>
      </c>
      <c r="Y63" s="178"/>
      <c r="Z63" s="126"/>
      <c r="AA63" s="178"/>
      <c r="AB63" s="177"/>
      <c r="AC63" s="123">
        <f>V63+W63</f>
        <v>3123.3</v>
      </c>
      <c r="AD63" s="122" t="s">
        <v>10</v>
      </c>
    </row>
    <row r="64" spans="1:30">
      <c r="A64" s="139">
        <v>7</v>
      </c>
      <c r="B64" s="192" t="s">
        <v>111</v>
      </c>
      <c r="C64" s="66" t="s">
        <v>7</v>
      </c>
      <c r="D64" s="65">
        <v>338</v>
      </c>
      <c r="E64" s="65" t="s">
        <v>6</v>
      </c>
      <c r="F64" s="186">
        <v>135</v>
      </c>
      <c r="G64" s="186">
        <v>166</v>
      </c>
      <c r="H64" s="186">
        <v>94</v>
      </c>
      <c r="I64" s="136">
        <f>F64+G64+H64</f>
        <v>395</v>
      </c>
      <c r="J64" s="135">
        <v>382</v>
      </c>
      <c r="K64" s="43">
        <v>2836.4</v>
      </c>
      <c r="L64" s="134"/>
      <c r="M64" s="183">
        <f>N64+O64+P64+Q64+R64+S64+T64</f>
        <v>0</v>
      </c>
      <c r="N64" s="178"/>
      <c r="O64" s="178"/>
      <c r="P64" s="178"/>
      <c r="Q64" s="178"/>
      <c r="R64" s="178"/>
      <c r="S64" s="182"/>
      <c r="T64" s="181"/>
      <c r="U64" s="134"/>
      <c r="V64" s="180">
        <f>K64+M64+U64</f>
        <v>2836.4</v>
      </c>
      <c r="W64" s="179">
        <f>X64+Z64+AA64+AB64</f>
        <v>125.9</v>
      </c>
      <c r="X64" s="127">
        <v>125.9</v>
      </c>
      <c r="Y64" s="178"/>
      <c r="Z64" s="126"/>
      <c r="AA64" s="178"/>
      <c r="AB64" s="177"/>
      <c r="AC64" s="123">
        <f>V64+W64</f>
        <v>2962.3</v>
      </c>
      <c r="AD64" s="122" t="s">
        <v>10</v>
      </c>
    </row>
    <row r="65" spans="1:30">
      <c r="A65" s="139">
        <v>8</v>
      </c>
      <c r="B65" s="192" t="s">
        <v>110</v>
      </c>
      <c r="C65" s="66" t="s">
        <v>7</v>
      </c>
      <c r="D65" s="65">
        <v>338</v>
      </c>
      <c r="E65" s="65" t="s">
        <v>49</v>
      </c>
      <c r="F65" s="186">
        <v>179</v>
      </c>
      <c r="G65" s="186">
        <v>161</v>
      </c>
      <c r="H65" s="186">
        <v>89</v>
      </c>
      <c r="I65" s="136">
        <f>F65+G65+H65</f>
        <v>429</v>
      </c>
      <c r="J65" s="135">
        <v>404</v>
      </c>
      <c r="K65" s="43">
        <v>2978.2</v>
      </c>
      <c r="L65" s="134"/>
      <c r="M65" s="183">
        <f>N65+O65+P65+Q65+R65+S65+T65</f>
        <v>0</v>
      </c>
      <c r="N65" s="178"/>
      <c r="O65" s="178"/>
      <c r="P65" s="178"/>
      <c r="Q65" s="178"/>
      <c r="R65" s="178"/>
      <c r="S65" s="182"/>
      <c r="T65" s="181"/>
      <c r="U65" s="134"/>
      <c r="V65" s="180">
        <f>K65+M65+U65</f>
        <v>2978.2</v>
      </c>
      <c r="W65" s="179">
        <f>X65+Z65+AA65+AB65</f>
        <v>206.7</v>
      </c>
      <c r="X65" s="127">
        <v>206.7</v>
      </c>
      <c r="Y65" s="178"/>
      <c r="Z65" s="126"/>
      <c r="AA65" s="178"/>
      <c r="AB65" s="177"/>
      <c r="AC65" s="123">
        <f>V65+W65</f>
        <v>3184.8999999999996</v>
      </c>
      <c r="AD65" s="122" t="s">
        <v>10</v>
      </c>
    </row>
    <row r="66" spans="1:30">
      <c r="A66" s="139">
        <v>9</v>
      </c>
      <c r="B66" s="192" t="s">
        <v>109</v>
      </c>
      <c r="C66" s="66" t="s">
        <v>7</v>
      </c>
      <c r="D66" s="65">
        <v>338</v>
      </c>
      <c r="E66" s="49" t="s">
        <v>66</v>
      </c>
      <c r="F66" s="186">
        <v>223</v>
      </c>
      <c r="G66" s="186">
        <v>264</v>
      </c>
      <c r="H66" s="186">
        <v>155</v>
      </c>
      <c r="I66" s="136">
        <f>F66+G66+H66</f>
        <v>642</v>
      </c>
      <c r="J66" s="135">
        <v>620</v>
      </c>
      <c r="K66" s="43">
        <v>4370</v>
      </c>
      <c r="L66" s="134"/>
      <c r="M66" s="183">
        <f>N66+O66+P66+Q66+R66+S66+T66</f>
        <v>200</v>
      </c>
      <c r="N66" s="178"/>
      <c r="O66" s="178"/>
      <c r="P66" s="178"/>
      <c r="Q66" s="178">
        <v>200</v>
      </c>
      <c r="R66" s="178"/>
      <c r="S66" s="182"/>
      <c r="T66" s="181"/>
      <c r="U66" s="134"/>
      <c r="V66" s="180">
        <f>K66+M66+U66</f>
        <v>4570</v>
      </c>
      <c r="W66" s="179">
        <f>X66+Z66+AA66+AB66</f>
        <v>213.7</v>
      </c>
      <c r="X66" s="127">
        <v>213.7</v>
      </c>
      <c r="Y66" s="178"/>
      <c r="Z66" s="126"/>
      <c r="AA66" s="178"/>
      <c r="AB66" s="177"/>
      <c r="AC66" s="123">
        <f>V66+W66</f>
        <v>4783.7</v>
      </c>
      <c r="AD66" s="122" t="s">
        <v>10</v>
      </c>
    </row>
    <row r="67" spans="1:30">
      <c r="A67" s="139">
        <v>10</v>
      </c>
      <c r="B67" s="192" t="s">
        <v>108</v>
      </c>
      <c r="C67" s="66" t="s">
        <v>7</v>
      </c>
      <c r="D67" s="65">
        <v>338</v>
      </c>
      <c r="E67" s="49" t="s">
        <v>66</v>
      </c>
      <c r="F67" s="186">
        <v>288</v>
      </c>
      <c r="G67" s="186">
        <v>295</v>
      </c>
      <c r="H67" s="186">
        <v>164</v>
      </c>
      <c r="I67" s="136">
        <f>F67+G67+H67</f>
        <v>747</v>
      </c>
      <c r="J67" s="135">
        <v>711</v>
      </c>
      <c r="K67" s="43">
        <v>4956.5</v>
      </c>
      <c r="L67" s="134"/>
      <c r="M67" s="183">
        <f>N67+O67+P67+Q67+R67+S67+T67</f>
        <v>424.4</v>
      </c>
      <c r="N67" s="178"/>
      <c r="O67" s="178"/>
      <c r="P67" s="178"/>
      <c r="Q67" s="178">
        <v>150</v>
      </c>
      <c r="R67" s="178"/>
      <c r="S67" s="182">
        <v>274.39999999999998</v>
      </c>
      <c r="T67" s="181"/>
      <c r="U67" s="134"/>
      <c r="V67" s="180">
        <f>K67+M67+U67</f>
        <v>5380.9</v>
      </c>
      <c r="W67" s="179">
        <f>X67+Z67+AA67+AB67</f>
        <v>302.60000000000002</v>
      </c>
      <c r="X67" s="127">
        <v>302.60000000000002</v>
      </c>
      <c r="Y67" s="178"/>
      <c r="Z67" s="126"/>
      <c r="AA67" s="178"/>
      <c r="AB67" s="177"/>
      <c r="AC67" s="123">
        <f>V67+W67</f>
        <v>5683.5</v>
      </c>
      <c r="AD67" s="104" t="s">
        <v>10</v>
      </c>
    </row>
    <row r="68" spans="1:30">
      <c r="A68" s="139">
        <v>11</v>
      </c>
      <c r="B68" s="192" t="s">
        <v>107</v>
      </c>
      <c r="C68" s="66" t="s">
        <v>7</v>
      </c>
      <c r="D68" s="65">
        <v>338</v>
      </c>
      <c r="E68" s="49" t="s">
        <v>66</v>
      </c>
      <c r="F68" s="186">
        <v>329</v>
      </c>
      <c r="G68" s="186">
        <v>333</v>
      </c>
      <c r="H68" s="186">
        <v>184</v>
      </c>
      <c r="I68" s="136">
        <f>F68+G68+H68</f>
        <v>846</v>
      </c>
      <c r="J68" s="135">
        <v>804</v>
      </c>
      <c r="K68" s="43">
        <v>5555.7</v>
      </c>
      <c r="L68" s="134"/>
      <c r="M68" s="183">
        <f>N68+O68+P68+Q68+R68+S68+T68</f>
        <v>250</v>
      </c>
      <c r="N68" s="178"/>
      <c r="O68" s="178"/>
      <c r="P68" s="178"/>
      <c r="Q68" s="178">
        <v>250</v>
      </c>
      <c r="R68" s="178"/>
      <c r="S68" s="182"/>
      <c r="T68" s="181"/>
      <c r="U68" s="134"/>
      <c r="V68" s="180">
        <f>K68+M68+U68</f>
        <v>5805.7</v>
      </c>
      <c r="W68" s="179">
        <f>X68+Z68+AA68+AB68</f>
        <v>328</v>
      </c>
      <c r="X68" s="127">
        <v>328</v>
      </c>
      <c r="Y68" s="178"/>
      <c r="Z68" s="126"/>
      <c r="AA68" s="178"/>
      <c r="AB68" s="177"/>
      <c r="AC68" s="123">
        <f>V68+W68</f>
        <v>6133.7</v>
      </c>
      <c r="AD68" s="176" t="s">
        <v>10</v>
      </c>
    </row>
    <row r="69" spans="1:30">
      <c r="A69" s="139">
        <v>12</v>
      </c>
      <c r="B69" s="192" t="s">
        <v>106</v>
      </c>
      <c r="C69" s="66" t="s">
        <v>7</v>
      </c>
      <c r="D69" s="65">
        <v>338</v>
      </c>
      <c r="E69" s="65" t="s">
        <v>6</v>
      </c>
      <c r="F69" s="186">
        <v>524</v>
      </c>
      <c r="G69" s="186">
        <v>534</v>
      </c>
      <c r="H69" s="186">
        <v>225</v>
      </c>
      <c r="I69" s="136">
        <f>F69+G69+H69</f>
        <v>1283</v>
      </c>
      <c r="J69" s="135">
        <v>1202</v>
      </c>
      <c r="K69" s="43">
        <v>8120.4</v>
      </c>
      <c r="L69" s="134"/>
      <c r="M69" s="183">
        <f>N69+O69+P69+Q69+R69+S69+T69</f>
        <v>250</v>
      </c>
      <c r="N69" s="178"/>
      <c r="O69" s="178"/>
      <c r="P69" s="178"/>
      <c r="Q69" s="178">
        <v>250</v>
      </c>
      <c r="R69" s="178"/>
      <c r="S69" s="182"/>
      <c r="T69" s="181"/>
      <c r="U69" s="134"/>
      <c r="V69" s="180">
        <f>K69+M69+U69</f>
        <v>8370.4</v>
      </c>
      <c r="W69" s="179">
        <f>X69+Z69+AA69+AB69</f>
        <v>484</v>
      </c>
      <c r="X69" s="127">
        <v>484</v>
      </c>
      <c r="Y69" s="178"/>
      <c r="Z69" s="126"/>
      <c r="AA69" s="178"/>
      <c r="AB69" s="177"/>
      <c r="AC69" s="123">
        <f>V69+W69</f>
        <v>8854.4</v>
      </c>
      <c r="AD69" s="176" t="s">
        <v>10</v>
      </c>
    </row>
    <row r="70" spans="1:30">
      <c r="A70" s="139">
        <v>13</v>
      </c>
      <c r="B70" s="192" t="s">
        <v>105</v>
      </c>
      <c r="C70" s="66" t="s">
        <v>7</v>
      </c>
      <c r="D70" s="65">
        <v>338</v>
      </c>
      <c r="E70" s="49" t="s">
        <v>104</v>
      </c>
      <c r="F70" s="186">
        <v>171</v>
      </c>
      <c r="G70" s="186">
        <v>102</v>
      </c>
      <c r="H70" s="186">
        <v>87</v>
      </c>
      <c r="I70" s="136">
        <f>F70+G70+H70</f>
        <v>360</v>
      </c>
      <c r="J70" s="135">
        <v>336</v>
      </c>
      <c r="K70" s="43">
        <v>2540</v>
      </c>
      <c r="L70" s="134"/>
      <c r="M70" s="183">
        <f>N70+O70+P70+Q70+R70+S70+T70</f>
        <v>100</v>
      </c>
      <c r="N70" s="178"/>
      <c r="O70" s="178"/>
      <c r="P70" s="178"/>
      <c r="Q70" s="178">
        <v>100</v>
      </c>
      <c r="R70" s="178"/>
      <c r="S70" s="182"/>
      <c r="T70" s="181"/>
      <c r="U70" s="134"/>
      <c r="V70" s="180">
        <f>K70+M70+U70</f>
        <v>2640</v>
      </c>
      <c r="W70" s="179">
        <f>X70+Z70+AA70+AB70</f>
        <v>297.60000000000002</v>
      </c>
      <c r="X70" s="127">
        <v>161.69999999999999</v>
      </c>
      <c r="Y70" s="178"/>
      <c r="Z70" s="126">
        <v>135.9</v>
      </c>
      <c r="AA70" s="178"/>
      <c r="AB70" s="177"/>
      <c r="AC70" s="123">
        <f>V70+W70</f>
        <v>2937.6</v>
      </c>
      <c r="AD70" s="176" t="s">
        <v>10</v>
      </c>
    </row>
    <row r="71" spans="1:30">
      <c r="A71" s="139">
        <v>14</v>
      </c>
      <c r="B71" s="192" t="s">
        <v>103</v>
      </c>
      <c r="C71" s="66" t="s">
        <v>7</v>
      </c>
      <c r="D71" s="65">
        <v>338</v>
      </c>
      <c r="E71" s="65" t="s">
        <v>6</v>
      </c>
      <c r="F71" s="186">
        <v>316</v>
      </c>
      <c r="G71" s="186">
        <v>332</v>
      </c>
      <c r="H71" s="186">
        <v>187</v>
      </c>
      <c r="I71" s="136">
        <f>F71+G71+H71</f>
        <v>835</v>
      </c>
      <c r="J71" s="135">
        <v>797</v>
      </c>
      <c r="K71" s="43">
        <v>5510.6</v>
      </c>
      <c r="L71" s="134"/>
      <c r="M71" s="183">
        <f>N71+O71+P71+Q71+R71+S71+T71</f>
        <v>1164.5</v>
      </c>
      <c r="N71" s="178"/>
      <c r="O71" s="178"/>
      <c r="P71" s="178"/>
      <c r="Q71" s="178">
        <v>300</v>
      </c>
      <c r="R71" s="178"/>
      <c r="S71" s="182">
        <v>864.5</v>
      </c>
      <c r="T71" s="181"/>
      <c r="U71" s="134"/>
      <c r="V71" s="180">
        <f>K71+M71+U71</f>
        <v>6675.1</v>
      </c>
      <c r="W71" s="179">
        <f>X71+Z71+AA71+AB71</f>
        <v>328</v>
      </c>
      <c r="X71" s="127">
        <v>328</v>
      </c>
      <c r="Y71" s="178"/>
      <c r="Z71" s="126"/>
      <c r="AA71" s="178"/>
      <c r="AB71" s="177"/>
      <c r="AC71" s="123">
        <f>V71+W71</f>
        <v>7003.1</v>
      </c>
      <c r="AD71" s="176" t="s">
        <v>10</v>
      </c>
    </row>
    <row r="72" spans="1:30">
      <c r="A72" s="139">
        <v>15</v>
      </c>
      <c r="B72" s="192" t="s">
        <v>102</v>
      </c>
      <c r="C72" s="66" t="s">
        <v>7</v>
      </c>
      <c r="D72" s="65">
        <v>338</v>
      </c>
      <c r="E72" s="65" t="s">
        <v>6</v>
      </c>
      <c r="F72" s="186">
        <v>348</v>
      </c>
      <c r="G72" s="186">
        <v>376</v>
      </c>
      <c r="H72" s="186">
        <v>171</v>
      </c>
      <c r="I72" s="136">
        <f>F72+G72+H72</f>
        <v>895</v>
      </c>
      <c r="J72" s="135">
        <v>846</v>
      </c>
      <c r="K72" s="43">
        <v>5826.4</v>
      </c>
      <c r="L72" s="134"/>
      <c r="M72" s="183">
        <f>N72+O72+P72+Q72+R72+S72+T72</f>
        <v>45.9</v>
      </c>
      <c r="N72" s="178"/>
      <c r="O72" s="178"/>
      <c r="P72" s="178"/>
      <c r="Q72" s="178"/>
      <c r="R72" s="178"/>
      <c r="S72" s="182">
        <v>45.9</v>
      </c>
      <c r="T72" s="181"/>
      <c r="U72" s="134"/>
      <c r="V72" s="180">
        <f>K72+M72+U72</f>
        <v>5872.2999999999993</v>
      </c>
      <c r="W72" s="179">
        <f>X72+Z72+AA72+AB72</f>
        <v>332.6</v>
      </c>
      <c r="X72" s="127">
        <v>332.6</v>
      </c>
      <c r="Y72" s="178"/>
      <c r="Z72" s="126"/>
      <c r="AA72" s="178"/>
      <c r="AB72" s="177"/>
      <c r="AC72" s="123">
        <f>V72+W72</f>
        <v>6204.9</v>
      </c>
      <c r="AD72" s="176" t="s">
        <v>10</v>
      </c>
    </row>
    <row r="73" spans="1:30" ht="15.75" thickBot="1">
      <c r="A73" s="121">
        <v>16</v>
      </c>
      <c r="B73" s="214" t="s">
        <v>101</v>
      </c>
      <c r="C73" s="119" t="s">
        <v>7</v>
      </c>
      <c r="D73" s="118">
        <v>338</v>
      </c>
      <c r="E73" s="213" t="s">
        <v>66</v>
      </c>
      <c r="F73" s="212">
        <v>170</v>
      </c>
      <c r="G73" s="212">
        <v>177</v>
      </c>
      <c r="H73" s="212">
        <v>58</v>
      </c>
      <c r="I73" s="117">
        <f>F73+G73+H73</f>
        <v>405</v>
      </c>
      <c r="J73" s="116">
        <v>375</v>
      </c>
      <c r="K73" s="28">
        <v>2791.3</v>
      </c>
      <c r="L73" s="112"/>
      <c r="M73" s="115">
        <f>N73+O73+P73+Q73+R73+S73+T73</f>
        <v>200</v>
      </c>
      <c r="N73" s="107"/>
      <c r="O73" s="107"/>
      <c r="P73" s="107"/>
      <c r="Q73" s="107">
        <v>200</v>
      </c>
      <c r="R73" s="107"/>
      <c r="S73" s="114"/>
      <c r="T73" s="113"/>
      <c r="U73" s="112"/>
      <c r="V73" s="111">
        <f>K73+M73+U73</f>
        <v>2991.3</v>
      </c>
      <c r="W73" s="110">
        <f>X73+Z73+AA73+AB73</f>
        <v>173.3</v>
      </c>
      <c r="X73" s="109">
        <v>173.3</v>
      </c>
      <c r="Y73" s="107"/>
      <c r="Z73" s="108"/>
      <c r="AA73" s="107"/>
      <c r="AB73" s="106"/>
      <c r="AC73" s="105">
        <f>V73+W73</f>
        <v>3164.6000000000004</v>
      </c>
      <c r="AD73" s="173" t="s">
        <v>10</v>
      </c>
    </row>
    <row r="74" spans="1:30" ht="24.75" customHeight="1" thickBot="1">
      <c r="A74" s="211" t="s">
        <v>100</v>
      </c>
      <c r="B74" s="210"/>
      <c r="C74" s="170"/>
      <c r="D74" s="169"/>
      <c r="E74" s="169"/>
      <c r="F74" s="209">
        <f>SUM(F75:F115)</f>
        <v>7746</v>
      </c>
      <c r="G74" s="209">
        <f>SUM(G75:G115)</f>
        <v>7746</v>
      </c>
      <c r="H74" s="209">
        <f>SUM(H75:H115)</f>
        <v>3574</v>
      </c>
      <c r="I74" s="209">
        <f>SUM(I75:I115)</f>
        <v>19066</v>
      </c>
      <c r="J74" s="208">
        <f>SUM(J75:J115)</f>
        <v>17916</v>
      </c>
      <c r="K74" s="207">
        <f>SUM(K75:K115)</f>
        <v>130437.6</v>
      </c>
      <c r="L74" s="204">
        <f>SUM(L75:L115)</f>
        <v>35120.9</v>
      </c>
      <c r="M74" s="206">
        <f>SUM(M75:M115)</f>
        <v>6332.1999999999989</v>
      </c>
      <c r="N74" s="201">
        <f>SUM(N75:N115)</f>
        <v>0</v>
      </c>
      <c r="O74" s="201">
        <f>SUM(O75:O115)</f>
        <v>0</v>
      </c>
      <c r="P74" s="201">
        <f>SUM(P75:P115)</f>
        <v>0</v>
      </c>
      <c r="Q74" s="201">
        <f>SUM(Q75:Q115)</f>
        <v>3200</v>
      </c>
      <c r="R74" s="201">
        <f>SUM(R75:R115)</f>
        <v>0</v>
      </c>
      <c r="S74" s="201">
        <f>SUM(S75:S115)</f>
        <v>3132.2</v>
      </c>
      <c r="T74" s="205">
        <f>SUM(T75:T115)</f>
        <v>0</v>
      </c>
      <c r="U74" s="204">
        <f>SUM(U75:U115)</f>
        <v>0</v>
      </c>
      <c r="V74" s="203">
        <f>SUM(V75:V115)</f>
        <v>136769.79999999999</v>
      </c>
      <c r="W74" s="202">
        <f>SUM(W75:W115)</f>
        <v>8823.8000000000011</v>
      </c>
      <c r="X74" s="201">
        <f>SUM(X75:X115)</f>
        <v>7536.4</v>
      </c>
      <c r="Y74" s="201">
        <f>SUM(Y75:Y115)</f>
        <v>0</v>
      </c>
      <c r="Z74" s="201">
        <f>SUM(Z75:Z115)</f>
        <v>636.70000000000005</v>
      </c>
      <c r="AA74" s="201">
        <f>SUM(AA75:AA115)</f>
        <v>650.70000000000005</v>
      </c>
      <c r="AB74" s="200">
        <f>SUM(AB75:AB115)</f>
        <v>0</v>
      </c>
      <c r="AC74" s="158">
        <f>V74+W74</f>
        <v>145593.59999999998</v>
      </c>
      <c r="AD74" s="199">
        <f>SUM(AD75:AD115)</f>
        <v>0</v>
      </c>
    </row>
    <row r="75" spans="1:30">
      <c r="A75" s="156">
        <v>1</v>
      </c>
      <c r="B75" s="87" t="s">
        <v>99</v>
      </c>
      <c r="C75" s="86" t="s">
        <v>7</v>
      </c>
      <c r="D75" s="85">
        <v>338</v>
      </c>
      <c r="E75" s="85" t="s">
        <v>6</v>
      </c>
      <c r="F75" s="83">
        <v>755</v>
      </c>
      <c r="G75" s="83">
        <v>678</v>
      </c>
      <c r="H75" s="83">
        <v>477</v>
      </c>
      <c r="I75" s="83">
        <f>F75+G75+H75</f>
        <v>1910</v>
      </c>
      <c r="J75" s="82">
        <v>1826</v>
      </c>
      <c r="K75" s="153">
        <v>12141.5</v>
      </c>
      <c r="L75" s="152">
        <v>557.9</v>
      </c>
      <c r="M75" s="183">
        <f>N75+O75+P75+Q75+R75+S75+T75</f>
        <v>767.6</v>
      </c>
      <c r="N75" s="196"/>
      <c r="O75" s="196"/>
      <c r="P75" s="196"/>
      <c r="Q75" s="196">
        <v>300</v>
      </c>
      <c r="R75" s="196"/>
      <c r="S75" s="198">
        <v>467.6</v>
      </c>
      <c r="T75" s="197"/>
      <c r="U75" s="152"/>
      <c r="V75" s="180">
        <f>K75+M75+U75</f>
        <v>12909.1</v>
      </c>
      <c r="W75" s="179">
        <f>X75+Z75+AA75+AB75</f>
        <v>788.9</v>
      </c>
      <c r="X75" s="148">
        <v>788.9</v>
      </c>
      <c r="Y75" s="196"/>
      <c r="Z75" s="147"/>
      <c r="AA75" s="196"/>
      <c r="AB75" s="195"/>
      <c r="AC75" s="144">
        <f>V75+W75</f>
        <v>13698</v>
      </c>
      <c r="AD75" s="194" t="s">
        <v>10</v>
      </c>
    </row>
    <row r="76" spans="1:30">
      <c r="A76" s="139">
        <v>2</v>
      </c>
      <c r="B76" s="192" t="s">
        <v>98</v>
      </c>
      <c r="C76" s="66" t="s">
        <v>7</v>
      </c>
      <c r="D76" s="65">
        <v>338</v>
      </c>
      <c r="E76" s="65" t="s">
        <v>6</v>
      </c>
      <c r="F76" s="136">
        <v>288</v>
      </c>
      <c r="G76" s="136">
        <v>429</v>
      </c>
      <c r="H76" s="136">
        <v>168</v>
      </c>
      <c r="I76" s="136">
        <f>F76+G76+H76</f>
        <v>885</v>
      </c>
      <c r="J76" s="135">
        <v>850</v>
      </c>
      <c r="K76" s="43">
        <v>5852.2</v>
      </c>
      <c r="L76" s="134"/>
      <c r="M76" s="183">
        <f>N76+O76+P76+Q76+R76+S76+T76</f>
        <v>481</v>
      </c>
      <c r="N76" s="178"/>
      <c r="O76" s="178"/>
      <c r="P76" s="178"/>
      <c r="Q76" s="178">
        <v>350</v>
      </c>
      <c r="R76" s="178"/>
      <c r="S76" s="182">
        <v>131</v>
      </c>
      <c r="T76" s="181"/>
      <c r="U76" s="134"/>
      <c r="V76" s="180">
        <f>K76+M76+U76</f>
        <v>6333.2</v>
      </c>
      <c r="W76" s="179">
        <f>X76+Z76+AA76+AB76</f>
        <v>335</v>
      </c>
      <c r="X76" s="127">
        <v>335</v>
      </c>
      <c r="Y76" s="178"/>
      <c r="Z76" s="126"/>
      <c r="AA76" s="178"/>
      <c r="AB76" s="177"/>
      <c r="AC76" s="123">
        <f>V76+W76</f>
        <v>6668.2</v>
      </c>
      <c r="AD76" s="191" t="s">
        <v>10</v>
      </c>
    </row>
    <row r="77" spans="1:30">
      <c r="A77" s="139">
        <v>3</v>
      </c>
      <c r="B77" s="192" t="s">
        <v>97</v>
      </c>
      <c r="C77" s="66" t="s">
        <v>7</v>
      </c>
      <c r="D77" s="65">
        <v>338</v>
      </c>
      <c r="E77" s="65" t="s">
        <v>6</v>
      </c>
      <c r="F77" s="136">
        <v>455</v>
      </c>
      <c r="G77" s="136">
        <v>449</v>
      </c>
      <c r="H77" s="136">
        <v>206</v>
      </c>
      <c r="I77" s="136">
        <f>F77+G77+H77</f>
        <v>1110</v>
      </c>
      <c r="J77" s="135">
        <v>1042</v>
      </c>
      <c r="K77" s="43">
        <v>7089.4</v>
      </c>
      <c r="L77" s="134">
        <v>217.7</v>
      </c>
      <c r="M77" s="183">
        <f>N77+O77+P77+Q77+R77+S77+T77</f>
        <v>44.2</v>
      </c>
      <c r="N77" s="178"/>
      <c r="O77" s="178"/>
      <c r="P77" s="178"/>
      <c r="Q77" s="178"/>
      <c r="R77" s="178"/>
      <c r="S77" s="182">
        <v>44.2</v>
      </c>
      <c r="T77" s="181"/>
      <c r="U77" s="134"/>
      <c r="V77" s="180">
        <f>K77+M77+U77</f>
        <v>7133.5999999999995</v>
      </c>
      <c r="W77" s="179">
        <f>X77+Z77+AA77+AB77</f>
        <v>445.8</v>
      </c>
      <c r="X77" s="127">
        <v>445.8</v>
      </c>
      <c r="Y77" s="178"/>
      <c r="Z77" s="126"/>
      <c r="AA77" s="178"/>
      <c r="AB77" s="177"/>
      <c r="AC77" s="123">
        <f>V77+W77</f>
        <v>7579.4</v>
      </c>
      <c r="AD77" s="191" t="s">
        <v>10</v>
      </c>
    </row>
    <row r="78" spans="1:30">
      <c r="A78" s="139">
        <v>4</v>
      </c>
      <c r="B78" s="192" t="s">
        <v>96</v>
      </c>
      <c r="C78" s="66" t="s">
        <v>7</v>
      </c>
      <c r="D78" s="65">
        <v>338</v>
      </c>
      <c r="E78" s="65" t="s">
        <v>6</v>
      </c>
      <c r="F78" s="136">
        <v>371</v>
      </c>
      <c r="G78" s="136">
        <v>333</v>
      </c>
      <c r="H78" s="136">
        <v>158</v>
      </c>
      <c r="I78" s="136">
        <f>F78+G78+H78</f>
        <v>862</v>
      </c>
      <c r="J78" s="135">
        <v>804</v>
      </c>
      <c r="K78" s="43">
        <v>5555.7</v>
      </c>
      <c r="L78" s="134">
        <v>247</v>
      </c>
      <c r="M78" s="183">
        <f>N78+O78+P78+Q78+R78+S78+T78</f>
        <v>220.5</v>
      </c>
      <c r="N78" s="178"/>
      <c r="O78" s="178"/>
      <c r="P78" s="178"/>
      <c r="Q78" s="178">
        <v>200</v>
      </c>
      <c r="R78" s="178"/>
      <c r="S78" s="182">
        <v>20.5</v>
      </c>
      <c r="T78" s="181"/>
      <c r="U78" s="134"/>
      <c r="V78" s="180">
        <f>K78+M78+U78</f>
        <v>5776.2</v>
      </c>
      <c r="W78" s="179">
        <f>X78+Z78+AA78+AB78</f>
        <v>360.4</v>
      </c>
      <c r="X78" s="127">
        <v>360.4</v>
      </c>
      <c r="Y78" s="178"/>
      <c r="Z78" s="126"/>
      <c r="AA78" s="178"/>
      <c r="AB78" s="177"/>
      <c r="AC78" s="123">
        <f>V78+W78</f>
        <v>6136.5999999999995</v>
      </c>
      <c r="AD78" s="191" t="s">
        <v>10</v>
      </c>
    </row>
    <row r="79" spans="1:30">
      <c r="A79" s="139">
        <v>5</v>
      </c>
      <c r="B79" s="192" t="s">
        <v>95</v>
      </c>
      <c r="C79" s="66" t="s">
        <v>7</v>
      </c>
      <c r="D79" s="65">
        <v>338</v>
      </c>
      <c r="E79" s="65" t="s">
        <v>6</v>
      </c>
      <c r="F79" s="136">
        <v>445</v>
      </c>
      <c r="G79" s="136">
        <v>596</v>
      </c>
      <c r="H79" s="136">
        <v>279</v>
      </c>
      <c r="I79" s="136">
        <f>F79+G79+H79</f>
        <v>1320</v>
      </c>
      <c r="J79" s="135">
        <v>1270</v>
      </c>
      <c r="K79" s="43">
        <v>8558.6</v>
      </c>
      <c r="L79" s="134">
        <v>319.7</v>
      </c>
      <c r="M79" s="183">
        <f>N79+O79+P79+Q79+R79+S79+T79</f>
        <v>927.2</v>
      </c>
      <c r="N79" s="178"/>
      <c r="O79" s="178"/>
      <c r="P79" s="178"/>
      <c r="Q79" s="178">
        <v>200</v>
      </c>
      <c r="R79" s="178"/>
      <c r="S79" s="182">
        <v>727.2</v>
      </c>
      <c r="T79" s="181"/>
      <c r="U79" s="134"/>
      <c r="V79" s="180">
        <f>K79+M79+U79</f>
        <v>9485.8000000000011</v>
      </c>
      <c r="W79" s="179">
        <f>X79+Z79+AA79+AB79</f>
        <v>441.2</v>
      </c>
      <c r="X79" s="127">
        <v>441.2</v>
      </c>
      <c r="Y79" s="178"/>
      <c r="Z79" s="126"/>
      <c r="AA79" s="178"/>
      <c r="AB79" s="177"/>
      <c r="AC79" s="123">
        <f>V79+W79</f>
        <v>9927.0000000000018</v>
      </c>
      <c r="AD79" s="191" t="s">
        <v>10</v>
      </c>
    </row>
    <row r="80" spans="1:30">
      <c r="A80" s="139">
        <v>6</v>
      </c>
      <c r="B80" s="192" t="s">
        <v>94</v>
      </c>
      <c r="C80" s="66" t="s">
        <v>7</v>
      </c>
      <c r="D80" s="65">
        <v>338</v>
      </c>
      <c r="E80" s="65" t="s">
        <v>6</v>
      </c>
      <c r="F80" s="136"/>
      <c r="G80" s="136"/>
      <c r="H80" s="136">
        <v>257</v>
      </c>
      <c r="I80" s="136">
        <f>F80+G80+H80</f>
        <v>257</v>
      </c>
      <c r="J80" s="135">
        <v>314</v>
      </c>
      <c r="K80" s="43">
        <v>2398.1999999999998</v>
      </c>
      <c r="L80" s="134">
        <v>854.1</v>
      </c>
      <c r="M80" s="183">
        <f>N80+O80+P80+Q80+R80+S80+T80</f>
        <v>354.2</v>
      </c>
      <c r="N80" s="178"/>
      <c r="O80" s="178"/>
      <c r="P80" s="178"/>
      <c r="Q80" s="178">
        <v>300</v>
      </c>
      <c r="R80" s="178"/>
      <c r="S80" s="182">
        <v>54.2</v>
      </c>
      <c r="T80" s="181"/>
      <c r="U80" s="134"/>
      <c r="V80" s="180">
        <f>K80+M80+U80</f>
        <v>2752.3999999999996</v>
      </c>
      <c r="W80" s="179">
        <f>X80+Z80+AA80+AB80</f>
        <v>0</v>
      </c>
      <c r="X80" s="127"/>
      <c r="Y80" s="178"/>
      <c r="Z80" s="126"/>
      <c r="AA80" s="178"/>
      <c r="AB80" s="177"/>
      <c r="AC80" s="123">
        <f>V80+W80</f>
        <v>2752.3999999999996</v>
      </c>
      <c r="AD80" s="191" t="s">
        <v>10</v>
      </c>
    </row>
    <row r="81" spans="1:33">
      <c r="A81" s="139">
        <v>7</v>
      </c>
      <c r="B81" s="192" t="s">
        <v>93</v>
      </c>
      <c r="C81" s="66" t="s">
        <v>7</v>
      </c>
      <c r="D81" s="65">
        <v>338</v>
      </c>
      <c r="E81" s="49" t="s">
        <v>66</v>
      </c>
      <c r="F81" s="136">
        <v>270</v>
      </c>
      <c r="G81" s="136">
        <v>363</v>
      </c>
      <c r="H81" s="136">
        <v>195</v>
      </c>
      <c r="I81" s="136">
        <f>F81+G81+H81</f>
        <v>828</v>
      </c>
      <c r="J81" s="135">
        <v>803</v>
      </c>
      <c r="K81" s="43">
        <v>5549.3</v>
      </c>
      <c r="L81" s="134">
        <v>2066.3000000000002</v>
      </c>
      <c r="M81" s="183">
        <f>N81+O81+P81+Q81+R81+S81+T81</f>
        <v>450</v>
      </c>
      <c r="N81" s="178"/>
      <c r="O81" s="178"/>
      <c r="P81" s="178"/>
      <c r="Q81" s="178">
        <v>450</v>
      </c>
      <c r="R81" s="178"/>
      <c r="S81" s="182"/>
      <c r="T81" s="181"/>
      <c r="U81" s="134"/>
      <c r="V81" s="180">
        <f>K81+M81+U81</f>
        <v>5999.3</v>
      </c>
      <c r="W81" s="179">
        <f>X81+Z81+AA81+AB81</f>
        <v>248.3</v>
      </c>
      <c r="X81" s="127">
        <v>248.3</v>
      </c>
      <c r="Y81" s="178"/>
      <c r="Z81" s="126"/>
      <c r="AA81" s="178"/>
      <c r="AB81" s="177"/>
      <c r="AC81" s="123">
        <f>V81+W81</f>
        <v>6247.6</v>
      </c>
      <c r="AD81" s="191" t="s">
        <v>10</v>
      </c>
    </row>
    <row r="82" spans="1:33">
      <c r="A82" s="139">
        <v>8</v>
      </c>
      <c r="B82" s="192" t="s">
        <v>92</v>
      </c>
      <c r="C82" s="66" t="s">
        <v>7</v>
      </c>
      <c r="D82" s="65">
        <v>338</v>
      </c>
      <c r="E82" s="49" t="s">
        <v>66</v>
      </c>
      <c r="F82" s="136">
        <v>421</v>
      </c>
      <c r="G82" s="136">
        <v>489</v>
      </c>
      <c r="H82" s="136">
        <v>196</v>
      </c>
      <c r="I82" s="136">
        <f>F82+G82+H82</f>
        <v>1106</v>
      </c>
      <c r="J82" s="135">
        <v>1044</v>
      </c>
      <c r="K82" s="43">
        <v>7102.3</v>
      </c>
      <c r="L82" s="134">
        <v>4581.6000000000004</v>
      </c>
      <c r="M82" s="183">
        <f>N82+O82+P82+Q82+R82+S82+T82</f>
        <v>150</v>
      </c>
      <c r="N82" s="178"/>
      <c r="O82" s="178"/>
      <c r="P82" s="178"/>
      <c r="Q82" s="178">
        <v>150</v>
      </c>
      <c r="R82" s="178"/>
      <c r="S82" s="182"/>
      <c r="T82" s="181"/>
      <c r="U82" s="134"/>
      <c r="V82" s="180">
        <f>K82+M82+U82</f>
        <v>7252.3</v>
      </c>
      <c r="W82" s="179">
        <f>X82+Z82+AA82+AB82</f>
        <v>414.6</v>
      </c>
      <c r="X82" s="127">
        <v>414.6</v>
      </c>
      <c r="Y82" s="178"/>
      <c r="Z82" s="126"/>
      <c r="AA82" s="178"/>
      <c r="AB82" s="177"/>
      <c r="AC82" s="123">
        <f>V82+W82</f>
        <v>7666.9000000000005</v>
      </c>
      <c r="AD82" s="191" t="s">
        <v>10</v>
      </c>
      <c r="AG82" s="193"/>
    </row>
    <row r="83" spans="1:33">
      <c r="A83" s="139">
        <v>9</v>
      </c>
      <c r="B83" s="192" t="s">
        <v>91</v>
      </c>
      <c r="C83" s="66" t="s">
        <v>7</v>
      </c>
      <c r="D83" s="65">
        <v>338</v>
      </c>
      <c r="E83" s="49" t="s">
        <v>90</v>
      </c>
      <c r="F83" s="136">
        <v>174</v>
      </c>
      <c r="G83" s="136">
        <v>238</v>
      </c>
      <c r="H83" s="136">
        <v>136</v>
      </c>
      <c r="I83" s="136">
        <f>F83+G83+H83</f>
        <v>548</v>
      </c>
      <c r="J83" s="135">
        <v>535</v>
      </c>
      <c r="K83" s="43">
        <v>3822.3</v>
      </c>
      <c r="L83" s="134">
        <v>1592</v>
      </c>
      <c r="M83" s="183">
        <f>N83+O83+P83+Q83+R83+S83+T83</f>
        <v>350</v>
      </c>
      <c r="N83" s="178"/>
      <c r="O83" s="178"/>
      <c r="P83" s="178"/>
      <c r="Q83" s="178">
        <v>350</v>
      </c>
      <c r="R83" s="178"/>
      <c r="S83" s="182"/>
      <c r="T83" s="181"/>
      <c r="U83" s="134"/>
      <c r="V83" s="180">
        <f>K83+M83+U83</f>
        <v>4172.3</v>
      </c>
      <c r="W83" s="179">
        <f>X83+Z83+AA83+AB83</f>
        <v>363.7</v>
      </c>
      <c r="X83" s="127">
        <v>161.69999999999999</v>
      </c>
      <c r="Y83" s="178"/>
      <c r="Z83" s="126">
        <v>202</v>
      </c>
      <c r="AA83" s="178"/>
      <c r="AB83" s="177"/>
      <c r="AC83" s="123">
        <f>V83+W83</f>
        <v>4536</v>
      </c>
      <c r="AD83" s="191" t="s">
        <v>10</v>
      </c>
    </row>
    <row r="84" spans="1:33">
      <c r="A84" s="139">
        <v>10</v>
      </c>
      <c r="B84" s="192" t="s">
        <v>89</v>
      </c>
      <c r="C84" s="66" t="s">
        <v>7</v>
      </c>
      <c r="D84" s="65">
        <v>338</v>
      </c>
      <c r="E84" s="49" t="s">
        <v>66</v>
      </c>
      <c r="F84" s="136">
        <v>141</v>
      </c>
      <c r="G84" s="136">
        <v>154</v>
      </c>
      <c r="H84" s="136">
        <v>93</v>
      </c>
      <c r="I84" s="136">
        <f>F84+G84+H84</f>
        <v>388</v>
      </c>
      <c r="J84" s="135">
        <v>373</v>
      </c>
      <c r="K84" s="43">
        <v>2778.4</v>
      </c>
      <c r="L84" s="134">
        <v>1381.5</v>
      </c>
      <c r="M84" s="183">
        <f>N84+O84+P84+Q84+R84+S84+T84</f>
        <v>1587.7</v>
      </c>
      <c r="N84" s="178"/>
      <c r="O84" s="178"/>
      <c r="P84" s="178"/>
      <c r="Q84" s="178">
        <v>100</v>
      </c>
      <c r="R84" s="178"/>
      <c r="S84" s="182">
        <v>1487.7</v>
      </c>
      <c r="T84" s="181"/>
      <c r="U84" s="134"/>
      <c r="V84" s="180">
        <f>K84+M84+U84</f>
        <v>4366.1000000000004</v>
      </c>
      <c r="W84" s="179">
        <f>X84+Z84+AA84+AB84</f>
        <v>130.5</v>
      </c>
      <c r="X84" s="127">
        <v>130.5</v>
      </c>
      <c r="Y84" s="178"/>
      <c r="Z84" s="126"/>
      <c r="AA84" s="178"/>
      <c r="AB84" s="177"/>
      <c r="AC84" s="123">
        <f>V84+W84</f>
        <v>4496.6000000000004</v>
      </c>
      <c r="AD84" s="191" t="s">
        <v>10</v>
      </c>
    </row>
    <row r="85" spans="1:33">
      <c r="A85" s="139">
        <v>11</v>
      </c>
      <c r="B85" s="192" t="s">
        <v>88</v>
      </c>
      <c r="C85" s="66" t="s">
        <v>7</v>
      </c>
      <c r="D85" s="65">
        <v>338</v>
      </c>
      <c r="E85" s="49" t="s">
        <v>66</v>
      </c>
      <c r="F85" s="136">
        <v>160</v>
      </c>
      <c r="G85" s="136">
        <v>177</v>
      </c>
      <c r="H85" s="136">
        <v>78</v>
      </c>
      <c r="I85" s="136">
        <f>F85+G85+H85</f>
        <v>415</v>
      </c>
      <c r="J85" s="135">
        <v>392</v>
      </c>
      <c r="K85" s="43">
        <v>2900.8</v>
      </c>
      <c r="L85" s="134">
        <v>1926.8</v>
      </c>
      <c r="M85" s="183">
        <f>N85+O85+P85+Q85+R85+S85+T85</f>
        <v>0</v>
      </c>
      <c r="N85" s="178"/>
      <c r="O85" s="178"/>
      <c r="P85" s="178"/>
      <c r="Q85" s="178"/>
      <c r="R85" s="178"/>
      <c r="S85" s="182"/>
      <c r="T85" s="181"/>
      <c r="U85" s="134"/>
      <c r="V85" s="180">
        <f>K85+M85+U85</f>
        <v>2900.8</v>
      </c>
      <c r="W85" s="179">
        <f>X85+Z85+AA85+AB85</f>
        <v>154.80000000000001</v>
      </c>
      <c r="X85" s="127">
        <v>154.80000000000001</v>
      </c>
      <c r="Y85" s="178"/>
      <c r="Z85" s="126"/>
      <c r="AA85" s="178"/>
      <c r="AB85" s="177"/>
      <c r="AC85" s="123">
        <f>V85+W85</f>
        <v>3055.6000000000004</v>
      </c>
      <c r="AD85" s="191" t="s">
        <v>10</v>
      </c>
    </row>
    <row r="86" spans="1:33">
      <c r="A86" s="139">
        <v>12</v>
      </c>
      <c r="B86" s="192" t="s">
        <v>87</v>
      </c>
      <c r="C86" s="66" t="s">
        <v>7</v>
      </c>
      <c r="D86" s="65">
        <v>338</v>
      </c>
      <c r="E86" s="65" t="s">
        <v>6</v>
      </c>
      <c r="F86" s="136"/>
      <c r="G86" s="136">
        <v>227</v>
      </c>
      <c r="H86" s="136">
        <v>255</v>
      </c>
      <c r="I86" s="136">
        <f>F86+G86+H86</f>
        <v>482</v>
      </c>
      <c r="J86" s="135">
        <v>538</v>
      </c>
      <c r="K86" s="43">
        <v>3841.6</v>
      </c>
      <c r="L86" s="134">
        <v>500.1</v>
      </c>
      <c r="M86" s="183">
        <f>N86+O86+P86+Q86+R86+S86+T86</f>
        <v>350</v>
      </c>
      <c r="N86" s="178"/>
      <c r="O86" s="178"/>
      <c r="P86" s="178"/>
      <c r="Q86" s="178">
        <v>350</v>
      </c>
      <c r="R86" s="178"/>
      <c r="S86" s="182"/>
      <c r="T86" s="181"/>
      <c r="U86" s="134"/>
      <c r="V86" s="180">
        <f>K86+M86+U86</f>
        <v>4191.6000000000004</v>
      </c>
      <c r="W86" s="179">
        <f>X86+Z86+AA86+AB86</f>
        <v>0</v>
      </c>
      <c r="X86" s="127"/>
      <c r="Y86" s="178"/>
      <c r="Z86" s="126"/>
      <c r="AA86" s="178"/>
      <c r="AB86" s="177"/>
      <c r="AC86" s="123">
        <f>V86+W86</f>
        <v>4191.6000000000004</v>
      </c>
      <c r="AD86" s="191" t="s">
        <v>10</v>
      </c>
    </row>
    <row r="87" spans="1:33">
      <c r="A87" s="139">
        <v>13</v>
      </c>
      <c r="B87" s="192" t="s">
        <v>86</v>
      </c>
      <c r="C87" s="66" t="s">
        <v>7</v>
      </c>
      <c r="D87" s="65">
        <v>338</v>
      </c>
      <c r="E87" s="49" t="s">
        <v>84</v>
      </c>
      <c r="F87" s="136">
        <v>210</v>
      </c>
      <c r="G87" s="136">
        <v>107</v>
      </c>
      <c r="H87" s="136">
        <v>47</v>
      </c>
      <c r="I87" s="136">
        <f>F87+G87+H87</f>
        <v>364</v>
      </c>
      <c r="J87" s="135">
        <v>322</v>
      </c>
      <c r="K87" s="43">
        <v>2449.6999999999998</v>
      </c>
      <c r="L87" s="134">
        <v>1104.3</v>
      </c>
      <c r="M87" s="183">
        <f>N87+O87+P87+Q87+R87+S87+T87</f>
        <v>0</v>
      </c>
      <c r="N87" s="178"/>
      <c r="O87" s="178"/>
      <c r="P87" s="178"/>
      <c r="Q87" s="178"/>
      <c r="R87" s="178"/>
      <c r="S87" s="182"/>
      <c r="T87" s="181"/>
      <c r="U87" s="134"/>
      <c r="V87" s="180">
        <f>K87+M87+U87</f>
        <v>2449.6999999999998</v>
      </c>
      <c r="W87" s="179">
        <f>X87+Z87+AA87+AB87</f>
        <v>366.3</v>
      </c>
      <c r="X87" s="127">
        <v>194</v>
      </c>
      <c r="Y87" s="178"/>
      <c r="Z87" s="126">
        <v>172.3</v>
      </c>
      <c r="AA87" s="178"/>
      <c r="AB87" s="177"/>
      <c r="AC87" s="123">
        <f>V87+W87</f>
        <v>2816</v>
      </c>
      <c r="AD87" s="191" t="s">
        <v>10</v>
      </c>
    </row>
    <row r="88" spans="1:33">
      <c r="A88" s="139">
        <v>14</v>
      </c>
      <c r="B88" s="192" t="s">
        <v>85</v>
      </c>
      <c r="C88" s="66" t="s">
        <v>7</v>
      </c>
      <c r="D88" s="65">
        <v>338</v>
      </c>
      <c r="E88" s="49" t="s">
        <v>84</v>
      </c>
      <c r="F88" s="136">
        <v>222</v>
      </c>
      <c r="G88" s="136">
        <v>175</v>
      </c>
      <c r="H88" s="136">
        <v>77</v>
      </c>
      <c r="I88" s="136">
        <f>F88+G88+H88</f>
        <v>474</v>
      </c>
      <c r="J88" s="135">
        <v>436</v>
      </c>
      <c r="K88" s="43">
        <v>3184.4</v>
      </c>
      <c r="L88" s="134">
        <v>110.4</v>
      </c>
      <c r="M88" s="183">
        <f>N88+O88+P88+Q88+R88+S88+T88</f>
        <v>200</v>
      </c>
      <c r="N88" s="178"/>
      <c r="O88" s="178"/>
      <c r="P88" s="178"/>
      <c r="Q88" s="178">
        <v>200</v>
      </c>
      <c r="R88" s="178"/>
      <c r="S88" s="182"/>
      <c r="T88" s="181"/>
      <c r="U88" s="134"/>
      <c r="V88" s="180">
        <f>K88+M88+U88</f>
        <v>3384.4</v>
      </c>
      <c r="W88" s="179">
        <f>X88+Z88+AA88+AB88</f>
        <v>468</v>
      </c>
      <c r="X88" s="127">
        <v>205.6</v>
      </c>
      <c r="Y88" s="178"/>
      <c r="Z88" s="126">
        <v>262.39999999999998</v>
      </c>
      <c r="AA88" s="178"/>
      <c r="AB88" s="177"/>
      <c r="AC88" s="123">
        <f>V88+W88</f>
        <v>3852.4</v>
      </c>
      <c r="AD88" s="191" t="s">
        <v>10</v>
      </c>
    </row>
    <row r="89" spans="1:33">
      <c r="A89" s="139">
        <v>15</v>
      </c>
      <c r="B89" s="192" t="s">
        <v>83</v>
      </c>
      <c r="C89" s="66" t="s">
        <v>7</v>
      </c>
      <c r="D89" s="65">
        <v>338</v>
      </c>
      <c r="E89" s="49" t="s">
        <v>66</v>
      </c>
      <c r="F89" s="136">
        <v>178</v>
      </c>
      <c r="G89" s="136">
        <v>221</v>
      </c>
      <c r="H89" s="136">
        <v>113</v>
      </c>
      <c r="I89" s="136">
        <f>F89+G89+H89</f>
        <v>512</v>
      </c>
      <c r="J89" s="135">
        <v>492</v>
      </c>
      <c r="K89" s="43">
        <v>3545.2</v>
      </c>
      <c r="L89" s="134">
        <v>437.8</v>
      </c>
      <c r="M89" s="183">
        <f>N89+O89+P89+Q89+R89+S89+T89</f>
        <v>261.89999999999998</v>
      </c>
      <c r="N89" s="178"/>
      <c r="O89" s="178"/>
      <c r="P89" s="178"/>
      <c r="Q89" s="178">
        <v>250</v>
      </c>
      <c r="R89" s="178"/>
      <c r="S89" s="182">
        <v>11.9</v>
      </c>
      <c r="T89" s="181"/>
      <c r="U89" s="134"/>
      <c r="V89" s="180">
        <f>K89+M89+U89</f>
        <v>3807.1</v>
      </c>
      <c r="W89" s="179">
        <f>X89+Z89+AA89+AB89</f>
        <v>165.2</v>
      </c>
      <c r="X89" s="127">
        <v>165.2</v>
      </c>
      <c r="Y89" s="178"/>
      <c r="Z89" s="126"/>
      <c r="AA89" s="178"/>
      <c r="AB89" s="177"/>
      <c r="AC89" s="123">
        <f>V89+W89</f>
        <v>3972.2999999999997</v>
      </c>
      <c r="AD89" s="191" t="s">
        <v>10</v>
      </c>
    </row>
    <row r="90" spans="1:33">
      <c r="A90" s="139">
        <v>16</v>
      </c>
      <c r="B90" s="192" t="s">
        <v>82</v>
      </c>
      <c r="C90" s="66" t="s">
        <v>7</v>
      </c>
      <c r="D90" s="65">
        <v>338</v>
      </c>
      <c r="E90" s="65" t="s">
        <v>6</v>
      </c>
      <c r="F90" s="136">
        <v>409</v>
      </c>
      <c r="G90" s="136">
        <v>402</v>
      </c>
      <c r="H90" s="136">
        <v>196</v>
      </c>
      <c r="I90" s="136">
        <f>F90+G90+H90</f>
        <v>1007</v>
      </c>
      <c r="J90" s="135">
        <v>948</v>
      </c>
      <c r="K90" s="43">
        <v>6483.7</v>
      </c>
      <c r="L90" s="134">
        <v>1748.5</v>
      </c>
      <c r="M90" s="183">
        <f>N90+O90+P90+Q90+R90+S90+T90</f>
        <v>117.7</v>
      </c>
      <c r="N90" s="178"/>
      <c r="O90" s="178"/>
      <c r="P90" s="178"/>
      <c r="Q90" s="178"/>
      <c r="R90" s="178"/>
      <c r="S90" s="182">
        <v>117.7</v>
      </c>
      <c r="T90" s="181"/>
      <c r="U90" s="134"/>
      <c r="V90" s="180">
        <f>K90+M90+U90</f>
        <v>6601.4</v>
      </c>
      <c r="W90" s="179">
        <f>X90+Z90+AA90+AB90</f>
        <v>380</v>
      </c>
      <c r="X90" s="127">
        <v>380</v>
      </c>
      <c r="Y90" s="178"/>
      <c r="Z90" s="126"/>
      <c r="AA90" s="178"/>
      <c r="AB90" s="177"/>
      <c r="AC90" s="123">
        <f>V90+W90</f>
        <v>6981.4</v>
      </c>
      <c r="AD90" s="191" t="s">
        <v>10</v>
      </c>
    </row>
    <row r="91" spans="1:33">
      <c r="A91" s="139">
        <v>17</v>
      </c>
      <c r="B91" s="189" t="s">
        <v>81</v>
      </c>
      <c r="C91" s="66" t="s">
        <v>64</v>
      </c>
      <c r="D91" s="65">
        <v>337</v>
      </c>
      <c r="E91" s="65" t="s">
        <v>6</v>
      </c>
      <c r="F91" s="186">
        <v>76</v>
      </c>
      <c r="G91" s="186">
        <v>72</v>
      </c>
      <c r="H91" s="186"/>
      <c r="I91" s="136">
        <f>F91+G91+H91</f>
        <v>148</v>
      </c>
      <c r="J91" s="188">
        <v>129</v>
      </c>
      <c r="K91" s="184">
        <v>1206.0999999999999</v>
      </c>
      <c r="L91" s="134">
        <v>414.4</v>
      </c>
      <c r="M91" s="183">
        <f>N91+O91+P91+Q91+R91+S91+T91</f>
        <v>0</v>
      </c>
      <c r="N91" s="178"/>
      <c r="O91" s="178"/>
      <c r="P91" s="178"/>
      <c r="Q91" s="178"/>
      <c r="R91" s="178"/>
      <c r="S91" s="182"/>
      <c r="T91" s="181"/>
      <c r="U91" s="134"/>
      <c r="V91" s="180">
        <f>K91+M91+U91</f>
        <v>1206.0999999999999</v>
      </c>
      <c r="W91" s="179">
        <f>X91+Z91+AA91+AB91</f>
        <v>71.599999999999994</v>
      </c>
      <c r="X91" s="127">
        <v>71.599999999999994</v>
      </c>
      <c r="Y91" s="178"/>
      <c r="Z91" s="126"/>
      <c r="AA91" s="178"/>
      <c r="AB91" s="177"/>
      <c r="AC91" s="123">
        <f>V91+W91</f>
        <v>1277.6999999999998</v>
      </c>
      <c r="AD91" s="191" t="s">
        <v>10</v>
      </c>
    </row>
    <row r="92" spans="1:33">
      <c r="A92" s="139">
        <v>18</v>
      </c>
      <c r="B92" s="189" t="s">
        <v>80</v>
      </c>
      <c r="C92" s="66" t="s">
        <v>31</v>
      </c>
      <c r="D92" s="65">
        <v>102</v>
      </c>
      <c r="E92" s="65" t="s">
        <v>6</v>
      </c>
      <c r="F92" s="186">
        <v>408</v>
      </c>
      <c r="G92" s="186"/>
      <c r="H92" s="186"/>
      <c r="I92" s="136">
        <f>F92+G92+H92</f>
        <v>408</v>
      </c>
      <c r="J92" s="188">
        <v>306</v>
      </c>
      <c r="K92" s="184">
        <v>2346.6</v>
      </c>
      <c r="L92" s="134">
        <v>106.1</v>
      </c>
      <c r="M92" s="183">
        <f>N92+O92+P92+Q92+R92+S92+T92</f>
        <v>0</v>
      </c>
      <c r="N92" s="178"/>
      <c r="O92" s="178"/>
      <c r="P92" s="178"/>
      <c r="Q92" s="178"/>
      <c r="R92" s="178"/>
      <c r="S92" s="182"/>
      <c r="T92" s="181"/>
      <c r="U92" s="134"/>
      <c r="V92" s="180">
        <f>K92+M92+U92</f>
        <v>2346.6</v>
      </c>
      <c r="W92" s="179">
        <f>X92+Z92+AA92+AB92</f>
        <v>458.5</v>
      </c>
      <c r="X92" s="127">
        <v>458.5</v>
      </c>
      <c r="Y92" s="178"/>
      <c r="Z92" s="126"/>
      <c r="AA92" s="178"/>
      <c r="AB92" s="177"/>
      <c r="AC92" s="123">
        <f>V92+W92</f>
        <v>2805.1</v>
      </c>
      <c r="AD92" s="190" t="s">
        <v>10</v>
      </c>
    </row>
    <row r="93" spans="1:33">
      <c r="A93" s="139">
        <v>19</v>
      </c>
      <c r="B93" s="189" t="s">
        <v>79</v>
      </c>
      <c r="C93" s="66" t="s">
        <v>78</v>
      </c>
      <c r="D93" s="65">
        <v>337</v>
      </c>
      <c r="E93" s="65" t="s">
        <v>6</v>
      </c>
      <c r="F93" s="186">
        <v>40</v>
      </c>
      <c r="G93" s="186">
        <v>66</v>
      </c>
      <c r="H93" s="186"/>
      <c r="I93" s="136">
        <f>F93+G93+H93</f>
        <v>106</v>
      </c>
      <c r="J93" s="188">
        <v>96</v>
      </c>
      <c r="K93" s="184">
        <v>993.4</v>
      </c>
      <c r="L93" s="134">
        <v>711.5</v>
      </c>
      <c r="M93" s="183">
        <f>N93+O93+P93+Q93+R93+S93+T93</f>
        <v>0</v>
      </c>
      <c r="N93" s="178"/>
      <c r="O93" s="178"/>
      <c r="P93" s="178"/>
      <c r="Q93" s="178"/>
      <c r="R93" s="178"/>
      <c r="S93" s="182"/>
      <c r="T93" s="181"/>
      <c r="U93" s="134"/>
      <c r="V93" s="180">
        <f>K93+M93+U93</f>
        <v>993.4</v>
      </c>
      <c r="W93" s="179">
        <f>X93+Z93+AA93+AB93</f>
        <v>39.299999999999997</v>
      </c>
      <c r="X93" s="127">
        <v>39.299999999999997</v>
      </c>
      <c r="Y93" s="178"/>
      <c r="Z93" s="126"/>
      <c r="AA93" s="178"/>
      <c r="AB93" s="177"/>
      <c r="AC93" s="123">
        <f>V93+W93</f>
        <v>1032.7</v>
      </c>
      <c r="AD93" s="176" t="s">
        <v>10</v>
      </c>
    </row>
    <row r="94" spans="1:33">
      <c r="A94" s="139">
        <v>20</v>
      </c>
      <c r="B94" s="189" t="s">
        <v>77</v>
      </c>
      <c r="C94" s="66" t="s">
        <v>76</v>
      </c>
      <c r="D94" s="65">
        <v>337</v>
      </c>
      <c r="E94" s="65" t="s">
        <v>6</v>
      </c>
      <c r="F94" s="186">
        <v>142</v>
      </c>
      <c r="G94" s="186">
        <v>148</v>
      </c>
      <c r="H94" s="186"/>
      <c r="I94" s="136">
        <f>F94+G94+H94</f>
        <v>290</v>
      </c>
      <c r="J94" s="188">
        <v>255</v>
      </c>
      <c r="K94" s="184">
        <v>2018</v>
      </c>
      <c r="L94" s="134">
        <v>1401.3</v>
      </c>
      <c r="M94" s="183">
        <f>N94+O94+P94+Q94+R94+S94+T94</f>
        <v>0</v>
      </c>
      <c r="N94" s="178"/>
      <c r="O94" s="178"/>
      <c r="P94" s="178"/>
      <c r="Q94" s="178"/>
      <c r="R94" s="178"/>
      <c r="S94" s="182"/>
      <c r="T94" s="181"/>
      <c r="U94" s="134"/>
      <c r="V94" s="180">
        <f>K94+M94+U94</f>
        <v>2018</v>
      </c>
      <c r="W94" s="179">
        <f>X94+Z94+AA94+AB94</f>
        <v>124.7</v>
      </c>
      <c r="X94" s="127">
        <v>124.7</v>
      </c>
      <c r="Y94" s="178"/>
      <c r="Z94" s="126"/>
      <c r="AA94" s="178"/>
      <c r="AB94" s="177"/>
      <c r="AC94" s="123">
        <f>V94+W94</f>
        <v>2142.6999999999998</v>
      </c>
      <c r="AD94" s="176" t="s">
        <v>10</v>
      </c>
    </row>
    <row r="95" spans="1:33">
      <c r="A95" s="139">
        <v>21</v>
      </c>
      <c r="B95" s="189" t="s">
        <v>75</v>
      </c>
      <c r="C95" s="66" t="s">
        <v>24</v>
      </c>
      <c r="D95" s="65">
        <v>338</v>
      </c>
      <c r="E95" s="65" t="s">
        <v>6</v>
      </c>
      <c r="F95" s="186">
        <v>126</v>
      </c>
      <c r="G95" s="186">
        <v>121</v>
      </c>
      <c r="H95" s="186">
        <v>54</v>
      </c>
      <c r="I95" s="136">
        <f>F95+G95+H95</f>
        <v>301</v>
      </c>
      <c r="J95" s="188">
        <v>281</v>
      </c>
      <c r="K95" s="184">
        <v>2185.5</v>
      </c>
      <c r="L95" s="134">
        <v>355</v>
      </c>
      <c r="M95" s="183">
        <f>N95+O95+P95+Q95+R95+S95+T95</f>
        <v>0</v>
      </c>
      <c r="N95" s="178"/>
      <c r="O95" s="178"/>
      <c r="P95" s="178"/>
      <c r="Q95" s="178"/>
      <c r="R95" s="178"/>
      <c r="S95" s="182"/>
      <c r="T95" s="181"/>
      <c r="U95" s="134"/>
      <c r="V95" s="180">
        <f>K95+M95+U95</f>
        <v>2185.5</v>
      </c>
      <c r="W95" s="179">
        <f>X95+Z95+AA95+AB95</f>
        <v>116.7</v>
      </c>
      <c r="X95" s="127">
        <v>116.7</v>
      </c>
      <c r="Y95" s="178"/>
      <c r="Z95" s="126"/>
      <c r="AA95" s="178"/>
      <c r="AB95" s="177"/>
      <c r="AC95" s="123">
        <f>V95+W95</f>
        <v>2302.1999999999998</v>
      </c>
      <c r="AD95" s="176" t="s">
        <v>10</v>
      </c>
    </row>
    <row r="96" spans="1:33">
      <c r="A96" s="139">
        <v>22</v>
      </c>
      <c r="B96" s="189" t="s">
        <v>74</v>
      </c>
      <c r="C96" s="66" t="s">
        <v>73</v>
      </c>
      <c r="D96" s="65">
        <v>337</v>
      </c>
      <c r="E96" s="65" t="s">
        <v>46</v>
      </c>
      <c r="F96" s="186">
        <v>72</v>
      </c>
      <c r="G96" s="186">
        <v>82</v>
      </c>
      <c r="H96" s="186"/>
      <c r="I96" s="136">
        <f>F96+G96+H96</f>
        <v>154</v>
      </c>
      <c r="J96" s="188">
        <v>136</v>
      </c>
      <c r="K96" s="184">
        <v>1251.2</v>
      </c>
      <c r="L96" s="134">
        <v>1511.4</v>
      </c>
      <c r="M96" s="183">
        <f>N96+O96+P96+Q96+R96+S96+T96</f>
        <v>0</v>
      </c>
      <c r="N96" s="178"/>
      <c r="O96" s="178"/>
      <c r="P96" s="178"/>
      <c r="Q96" s="178"/>
      <c r="R96" s="178"/>
      <c r="S96" s="182"/>
      <c r="T96" s="181"/>
      <c r="U96" s="134"/>
      <c r="V96" s="180">
        <f>K96+M96+U96</f>
        <v>1251.2</v>
      </c>
      <c r="W96" s="179">
        <f>X96+Z96+AA96+AB96</f>
        <v>48.5</v>
      </c>
      <c r="X96" s="127">
        <v>48.5</v>
      </c>
      <c r="Y96" s="178"/>
      <c r="Z96" s="126"/>
      <c r="AA96" s="178"/>
      <c r="AB96" s="177"/>
      <c r="AC96" s="123">
        <f>V96+W96</f>
        <v>1299.7</v>
      </c>
      <c r="AD96" s="176" t="s">
        <v>10</v>
      </c>
    </row>
    <row r="97" spans="1:30">
      <c r="A97" s="139">
        <v>23</v>
      </c>
      <c r="B97" s="189" t="s">
        <v>72</v>
      </c>
      <c r="C97" s="66" t="s">
        <v>70</v>
      </c>
      <c r="D97" s="65">
        <v>338</v>
      </c>
      <c r="E97" s="65" t="s">
        <v>6</v>
      </c>
      <c r="F97" s="186">
        <v>124</v>
      </c>
      <c r="G97" s="186">
        <v>95</v>
      </c>
      <c r="H97" s="186">
        <v>46</v>
      </c>
      <c r="I97" s="136">
        <f>F97+G97+H97</f>
        <v>265</v>
      </c>
      <c r="J97" s="188">
        <v>244</v>
      </c>
      <c r="K97" s="184">
        <v>1947.1</v>
      </c>
      <c r="L97" s="134">
        <v>849.1</v>
      </c>
      <c r="M97" s="183">
        <f>N97+O97+P97+Q97+R97+S97+T97</f>
        <v>0</v>
      </c>
      <c r="N97" s="178"/>
      <c r="O97" s="178"/>
      <c r="P97" s="178"/>
      <c r="Q97" s="178"/>
      <c r="R97" s="178"/>
      <c r="S97" s="182"/>
      <c r="T97" s="181"/>
      <c r="U97" s="134"/>
      <c r="V97" s="180">
        <f>K97+M97+U97</f>
        <v>1947.1</v>
      </c>
      <c r="W97" s="179">
        <f>X97+Z97+AA97+AB97</f>
        <v>117.8</v>
      </c>
      <c r="X97" s="127">
        <v>117.8</v>
      </c>
      <c r="Y97" s="178"/>
      <c r="Z97" s="126"/>
      <c r="AA97" s="178"/>
      <c r="AB97" s="177"/>
      <c r="AC97" s="123">
        <f>V97+W97</f>
        <v>2064.9</v>
      </c>
      <c r="AD97" s="176" t="s">
        <v>10</v>
      </c>
    </row>
    <row r="98" spans="1:30">
      <c r="A98" s="139">
        <v>24</v>
      </c>
      <c r="B98" s="189" t="s">
        <v>71</v>
      </c>
      <c r="C98" s="66" t="s">
        <v>70</v>
      </c>
      <c r="D98" s="65">
        <v>337</v>
      </c>
      <c r="E98" s="65" t="s">
        <v>6</v>
      </c>
      <c r="F98" s="186">
        <v>159</v>
      </c>
      <c r="G98" s="186">
        <v>179</v>
      </c>
      <c r="H98" s="186"/>
      <c r="I98" s="136">
        <f>F98+G98+H98</f>
        <v>338</v>
      </c>
      <c r="J98" s="188">
        <v>298</v>
      </c>
      <c r="K98" s="184">
        <v>2295.1</v>
      </c>
      <c r="L98" s="134">
        <v>750.8</v>
      </c>
      <c r="M98" s="183">
        <f>N98+O98+P98+Q98+R98+S98+T98</f>
        <v>0</v>
      </c>
      <c r="N98" s="178"/>
      <c r="O98" s="178"/>
      <c r="P98" s="178"/>
      <c r="Q98" s="178"/>
      <c r="R98" s="178"/>
      <c r="S98" s="182"/>
      <c r="T98" s="181"/>
      <c r="U98" s="134"/>
      <c r="V98" s="180">
        <f>K98+M98+U98</f>
        <v>2295.1</v>
      </c>
      <c r="W98" s="179">
        <f>X98+Z98+AA98+AB98</f>
        <v>145.5</v>
      </c>
      <c r="X98" s="127">
        <v>145.5</v>
      </c>
      <c r="Y98" s="178"/>
      <c r="Z98" s="126"/>
      <c r="AA98" s="178"/>
      <c r="AB98" s="177"/>
      <c r="AC98" s="123">
        <f>V98+W98</f>
        <v>2440.6</v>
      </c>
      <c r="AD98" s="176" t="s">
        <v>10</v>
      </c>
    </row>
    <row r="99" spans="1:30">
      <c r="A99" s="139">
        <v>25</v>
      </c>
      <c r="B99" s="189" t="s">
        <v>69</v>
      </c>
      <c r="C99" s="66" t="s">
        <v>68</v>
      </c>
      <c r="D99" s="65">
        <v>337</v>
      </c>
      <c r="E99" s="65" t="s">
        <v>6</v>
      </c>
      <c r="F99" s="186">
        <v>175</v>
      </c>
      <c r="G99" s="186">
        <v>148</v>
      </c>
      <c r="H99" s="186"/>
      <c r="I99" s="136">
        <f>F99+G99+H99</f>
        <v>323</v>
      </c>
      <c r="J99" s="188">
        <v>279</v>
      </c>
      <c r="K99" s="184">
        <v>2172.6999999999998</v>
      </c>
      <c r="L99" s="134">
        <v>769.4</v>
      </c>
      <c r="M99" s="183">
        <f>N99+O99+P99+Q99+R99+S99+T99</f>
        <v>0</v>
      </c>
      <c r="N99" s="178"/>
      <c r="O99" s="178"/>
      <c r="P99" s="178"/>
      <c r="Q99" s="178"/>
      <c r="R99" s="178"/>
      <c r="S99" s="182"/>
      <c r="T99" s="181"/>
      <c r="U99" s="134"/>
      <c r="V99" s="180">
        <f>K99+M99+U99</f>
        <v>2172.6999999999998</v>
      </c>
      <c r="W99" s="179">
        <f>X99+Z99+AA99+AB99</f>
        <v>155.9</v>
      </c>
      <c r="X99" s="127">
        <v>155.9</v>
      </c>
      <c r="Y99" s="178"/>
      <c r="Z99" s="126"/>
      <c r="AA99" s="178"/>
      <c r="AB99" s="177"/>
      <c r="AC99" s="123">
        <f>V99+W99</f>
        <v>2328.6</v>
      </c>
      <c r="AD99" s="176" t="s">
        <v>10</v>
      </c>
    </row>
    <row r="100" spans="1:30">
      <c r="A100" s="139">
        <v>26</v>
      </c>
      <c r="B100" s="189" t="s">
        <v>67</v>
      </c>
      <c r="C100" s="66" t="s">
        <v>62</v>
      </c>
      <c r="D100" s="65">
        <v>337</v>
      </c>
      <c r="E100" s="49" t="s">
        <v>66</v>
      </c>
      <c r="F100" s="186">
        <v>64</v>
      </c>
      <c r="G100" s="186">
        <v>66</v>
      </c>
      <c r="H100" s="186"/>
      <c r="I100" s="136">
        <f>F100+G100+H100</f>
        <v>130</v>
      </c>
      <c r="J100" s="188">
        <v>114</v>
      </c>
      <c r="K100" s="184">
        <v>1109.4000000000001</v>
      </c>
      <c r="L100" s="134">
        <v>424.4</v>
      </c>
      <c r="M100" s="183">
        <f>N100+O100+P100+Q100+R100+S100+T100</f>
        <v>0</v>
      </c>
      <c r="N100" s="178"/>
      <c r="O100" s="178"/>
      <c r="P100" s="178"/>
      <c r="Q100" s="178"/>
      <c r="R100" s="178"/>
      <c r="S100" s="182"/>
      <c r="T100" s="181"/>
      <c r="U100" s="134"/>
      <c r="V100" s="180">
        <f>K100+M100+U100</f>
        <v>1109.4000000000001</v>
      </c>
      <c r="W100" s="179">
        <f>X100+Z100+AA100+AB100</f>
        <v>73.900000000000006</v>
      </c>
      <c r="X100" s="127">
        <v>73.900000000000006</v>
      </c>
      <c r="Y100" s="178"/>
      <c r="Z100" s="126"/>
      <c r="AA100" s="178"/>
      <c r="AB100" s="177"/>
      <c r="AC100" s="123">
        <f>V100+W100</f>
        <v>1183.3000000000002</v>
      </c>
      <c r="AD100" s="176" t="s">
        <v>10</v>
      </c>
    </row>
    <row r="101" spans="1:30">
      <c r="A101" s="139">
        <v>27</v>
      </c>
      <c r="B101" s="187" t="s">
        <v>65</v>
      </c>
      <c r="C101" s="66" t="s">
        <v>64</v>
      </c>
      <c r="D101" s="65">
        <v>102</v>
      </c>
      <c r="E101" s="65" t="s">
        <v>6</v>
      </c>
      <c r="F101" s="186">
        <v>115</v>
      </c>
      <c r="G101" s="186"/>
      <c r="H101" s="186"/>
      <c r="I101" s="136">
        <f>F101+G101+H101</f>
        <v>115</v>
      </c>
      <c r="J101" s="188">
        <v>86</v>
      </c>
      <c r="K101" s="184">
        <v>929</v>
      </c>
      <c r="L101" s="134">
        <v>277.89999999999998</v>
      </c>
      <c r="M101" s="183">
        <f>N101+O101+P101+Q101+R101+S101+T101</f>
        <v>0</v>
      </c>
      <c r="N101" s="178"/>
      <c r="O101" s="178"/>
      <c r="P101" s="178"/>
      <c r="Q101" s="178"/>
      <c r="R101" s="178"/>
      <c r="S101" s="182"/>
      <c r="T101" s="181"/>
      <c r="U101" s="134"/>
      <c r="V101" s="180">
        <f>K101+M101+U101</f>
        <v>929</v>
      </c>
      <c r="W101" s="179">
        <f>X101+Z101+AA101+AB101</f>
        <v>109.7</v>
      </c>
      <c r="X101" s="127">
        <v>109.7</v>
      </c>
      <c r="Y101" s="178"/>
      <c r="Z101" s="126"/>
      <c r="AA101" s="178"/>
      <c r="AB101" s="177"/>
      <c r="AC101" s="123">
        <f>V101+W101</f>
        <v>1038.7</v>
      </c>
      <c r="AD101" s="176" t="s">
        <v>10</v>
      </c>
    </row>
    <row r="102" spans="1:30">
      <c r="A102" s="139">
        <v>28</v>
      </c>
      <c r="B102" s="189" t="s">
        <v>63</v>
      </c>
      <c r="C102" s="66" t="s">
        <v>62</v>
      </c>
      <c r="D102" s="65">
        <v>338</v>
      </c>
      <c r="E102" s="65" t="s">
        <v>6</v>
      </c>
      <c r="F102" s="186">
        <v>275</v>
      </c>
      <c r="G102" s="186">
        <v>261</v>
      </c>
      <c r="H102" s="186">
        <v>94</v>
      </c>
      <c r="I102" s="136">
        <f>F102+G102+H102</f>
        <v>630</v>
      </c>
      <c r="J102" s="188">
        <v>582</v>
      </c>
      <c r="K102" s="184">
        <v>4125.2</v>
      </c>
      <c r="L102" s="134">
        <v>117.8</v>
      </c>
      <c r="M102" s="183">
        <f>N102+O102+P102+Q102+R102+S102+T102</f>
        <v>0</v>
      </c>
      <c r="N102" s="178"/>
      <c r="O102" s="178"/>
      <c r="P102" s="178"/>
      <c r="Q102" s="178"/>
      <c r="R102" s="178"/>
      <c r="S102" s="182"/>
      <c r="T102" s="181"/>
      <c r="U102" s="134"/>
      <c r="V102" s="180">
        <f>K102+M102+U102</f>
        <v>4125.2</v>
      </c>
      <c r="W102" s="179">
        <f>X102+Z102+AA102+AB102</f>
        <v>276.10000000000002</v>
      </c>
      <c r="X102" s="127">
        <v>276.10000000000002</v>
      </c>
      <c r="Y102" s="178"/>
      <c r="Z102" s="126"/>
      <c r="AA102" s="178"/>
      <c r="AB102" s="177"/>
      <c r="AC102" s="123">
        <f>V102+W102</f>
        <v>4401.3</v>
      </c>
      <c r="AD102" s="176" t="s">
        <v>10</v>
      </c>
    </row>
    <row r="103" spans="1:30">
      <c r="A103" s="139">
        <v>29</v>
      </c>
      <c r="B103" s="189" t="s">
        <v>61</v>
      </c>
      <c r="C103" s="66" t="s">
        <v>40</v>
      </c>
      <c r="D103" s="65">
        <v>338</v>
      </c>
      <c r="E103" s="65" t="s">
        <v>6</v>
      </c>
      <c r="F103" s="186">
        <v>274</v>
      </c>
      <c r="G103" s="186">
        <v>306</v>
      </c>
      <c r="H103" s="186">
        <v>134</v>
      </c>
      <c r="I103" s="136">
        <f>F103+G103+H103</f>
        <v>714</v>
      </c>
      <c r="J103" s="188">
        <v>675</v>
      </c>
      <c r="K103" s="184">
        <v>4724.5</v>
      </c>
      <c r="L103" s="134">
        <v>782</v>
      </c>
      <c r="M103" s="183">
        <f>N103+O103+P103+Q103+R103+S103+T103</f>
        <v>0</v>
      </c>
      <c r="N103" s="178"/>
      <c r="O103" s="178"/>
      <c r="P103" s="178"/>
      <c r="Q103" s="178"/>
      <c r="R103" s="178"/>
      <c r="S103" s="182"/>
      <c r="T103" s="181"/>
      <c r="U103" s="134"/>
      <c r="V103" s="180">
        <f>K103+M103+U103</f>
        <v>4724.5</v>
      </c>
      <c r="W103" s="179">
        <f>X103+Z103+AA103+AB103</f>
        <v>277.2</v>
      </c>
      <c r="X103" s="127">
        <v>277.2</v>
      </c>
      <c r="Y103" s="178"/>
      <c r="Z103" s="126"/>
      <c r="AA103" s="178"/>
      <c r="AB103" s="177"/>
      <c r="AC103" s="123">
        <f>V103+W103</f>
        <v>5001.7</v>
      </c>
      <c r="AD103" s="176" t="s">
        <v>10</v>
      </c>
    </row>
    <row r="104" spans="1:30">
      <c r="A104" s="139">
        <v>30</v>
      </c>
      <c r="B104" s="189" t="s">
        <v>60</v>
      </c>
      <c r="C104" s="66" t="s">
        <v>58</v>
      </c>
      <c r="D104" s="65">
        <v>338</v>
      </c>
      <c r="E104" s="65" t="s">
        <v>6</v>
      </c>
      <c r="F104" s="186">
        <v>213</v>
      </c>
      <c r="G104" s="186">
        <v>201</v>
      </c>
      <c r="H104" s="186">
        <v>80</v>
      </c>
      <c r="I104" s="136">
        <f>F104+G104+H104</f>
        <v>494</v>
      </c>
      <c r="J104" s="188">
        <v>458</v>
      </c>
      <c r="K104" s="184">
        <v>3326.1</v>
      </c>
      <c r="L104" s="134">
        <v>948.3</v>
      </c>
      <c r="M104" s="183">
        <f>N104+O104+P104+Q104+R104+S104+T104</f>
        <v>0</v>
      </c>
      <c r="N104" s="178"/>
      <c r="O104" s="178"/>
      <c r="P104" s="178"/>
      <c r="Q104" s="178"/>
      <c r="R104" s="178"/>
      <c r="S104" s="182"/>
      <c r="T104" s="181"/>
      <c r="U104" s="134"/>
      <c r="V104" s="180">
        <f>K104+M104+U104</f>
        <v>3326.1</v>
      </c>
      <c r="W104" s="179">
        <f>X104+Z104+AA104+AB104</f>
        <v>628.29999999999995</v>
      </c>
      <c r="X104" s="127">
        <v>201</v>
      </c>
      <c r="Y104" s="178"/>
      <c r="Z104" s="126"/>
      <c r="AA104" s="178">
        <v>427.3</v>
      </c>
      <c r="AB104" s="177"/>
      <c r="AC104" s="123">
        <f>V104+W104</f>
        <v>3954.3999999999996</v>
      </c>
      <c r="AD104" s="176" t="s">
        <v>10</v>
      </c>
    </row>
    <row r="105" spans="1:30">
      <c r="A105" s="139">
        <v>31</v>
      </c>
      <c r="B105" s="189" t="s">
        <v>59</v>
      </c>
      <c r="C105" s="66" t="s">
        <v>58</v>
      </c>
      <c r="D105" s="65">
        <v>337</v>
      </c>
      <c r="E105" s="65" t="s">
        <v>6</v>
      </c>
      <c r="F105" s="186">
        <v>58</v>
      </c>
      <c r="G105" s="186">
        <v>55</v>
      </c>
      <c r="H105" s="186"/>
      <c r="I105" s="136">
        <f>F105+G105+H105</f>
        <v>113</v>
      </c>
      <c r="J105" s="188">
        <v>99</v>
      </c>
      <c r="K105" s="184">
        <v>1012.7</v>
      </c>
      <c r="L105" s="134">
        <v>828.8</v>
      </c>
      <c r="M105" s="183">
        <f>N105+O105+P105+Q105+R105+S105+T105</f>
        <v>0</v>
      </c>
      <c r="N105" s="178"/>
      <c r="O105" s="178"/>
      <c r="P105" s="178"/>
      <c r="Q105" s="178"/>
      <c r="R105" s="178"/>
      <c r="S105" s="182"/>
      <c r="T105" s="181"/>
      <c r="U105" s="134"/>
      <c r="V105" s="180">
        <f>K105+M105+U105</f>
        <v>1012.7</v>
      </c>
      <c r="W105" s="179">
        <f>X105+Z105+AA105+AB105</f>
        <v>274.2</v>
      </c>
      <c r="X105" s="127">
        <v>50.8</v>
      </c>
      <c r="Y105" s="178"/>
      <c r="Z105" s="126"/>
      <c r="AA105" s="178">
        <v>223.4</v>
      </c>
      <c r="AB105" s="177"/>
      <c r="AC105" s="123">
        <f>V105+W105</f>
        <v>1286.9000000000001</v>
      </c>
      <c r="AD105" s="176" t="s">
        <v>10</v>
      </c>
    </row>
    <row r="106" spans="1:30">
      <c r="A106" s="139">
        <v>32</v>
      </c>
      <c r="B106" s="189" t="s">
        <v>57</v>
      </c>
      <c r="C106" s="66" t="s">
        <v>55</v>
      </c>
      <c r="D106" s="65">
        <v>102</v>
      </c>
      <c r="E106" s="65" t="s">
        <v>6</v>
      </c>
      <c r="F106" s="186">
        <v>307</v>
      </c>
      <c r="G106" s="186"/>
      <c r="H106" s="186"/>
      <c r="I106" s="136">
        <f>F106+G106+H106</f>
        <v>307</v>
      </c>
      <c r="J106" s="188">
        <v>230</v>
      </c>
      <c r="K106" s="184">
        <v>1856.9</v>
      </c>
      <c r="L106" s="134">
        <v>599.6</v>
      </c>
      <c r="M106" s="183">
        <f>N106+O106+P106+Q106+R106+S106+T106</f>
        <v>0</v>
      </c>
      <c r="N106" s="178"/>
      <c r="O106" s="178"/>
      <c r="P106" s="178"/>
      <c r="Q106" s="178"/>
      <c r="R106" s="178"/>
      <c r="S106" s="182"/>
      <c r="T106" s="181"/>
      <c r="U106" s="134"/>
      <c r="V106" s="180">
        <f>K106+M106+U106</f>
        <v>1856.9</v>
      </c>
      <c r="W106" s="179">
        <f>X106+Z106+AA106+AB106</f>
        <v>284.10000000000002</v>
      </c>
      <c r="X106" s="127">
        <v>284.10000000000002</v>
      </c>
      <c r="Y106" s="178"/>
      <c r="Z106" s="126"/>
      <c r="AA106" s="178"/>
      <c r="AB106" s="177"/>
      <c r="AC106" s="123">
        <f>V106+W106</f>
        <v>2141</v>
      </c>
      <c r="AD106" s="176" t="s">
        <v>10</v>
      </c>
    </row>
    <row r="107" spans="1:30">
      <c r="A107" s="139">
        <v>33</v>
      </c>
      <c r="B107" s="189" t="s">
        <v>56</v>
      </c>
      <c r="C107" s="66" t="s">
        <v>55</v>
      </c>
      <c r="D107" s="65">
        <v>338</v>
      </c>
      <c r="E107" s="65" t="s">
        <v>6</v>
      </c>
      <c r="F107" s="186"/>
      <c r="G107" s="186">
        <v>265</v>
      </c>
      <c r="H107" s="186">
        <v>81</v>
      </c>
      <c r="I107" s="136">
        <f>F107+G107+H107</f>
        <v>346</v>
      </c>
      <c r="J107" s="188">
        <v>364</v>
      </c>
      <c r="K107" s="184">
        <v>2720.4</v>
      </c>
      <c r="L107" s="134">
        <v>241.5</v>
      </c>
      <c r="M107" s="183">
        <f>N107+O107+P107+Q107+R107+S107+T107</f>
        <v>0</v>
      </c>
      <c r="N107" s="178"/>
      <c r="O107" s="178"/>
      <c r="P107" s="178"/>
      <c r="Q107" s="178"/>
      <c r="R107" s="178"/>
      <c r="S107" s="182"/>
      <c r="T107" s="181"/>
      <c r="U107" s="134"/>
      <c r="V107" s="180">
        <f>K107+M107+U107</f>
        <v>2720.4</v>
      </c>
      <c r="W107" s="179">
        <f>X107+Z107+AA107+AB107</f>
        <v>0</v>
      </c>
      <c r="X107" s="127"/>
      <c r="Y107" s="178"/>
      <c r="Z107" s="126"/>
      <c r="AA107" s="178"/>
      <c r="AB107" s="177"/>
      <c r="AC107" s="123">
        <f>V107+W107</f>
        <v>2720.4</v>
      </c>
      <c r="AD107" s="176" t="s">
        <v>10</v>
      </c>
    </row>
    <row r="108" spans="1:30">
      <c r="A108" s="139">
        <v>34</v>
      </c>
      <c r="B108" s="189" t="s">
        <v>54</v>
      </c>
      <c r="C108" s="66" t="s">
        <v>53</v>
      </c>
      <c r="D108" s="65">
        <v>337</v>
      </c>
      <c r="E108" s="65" t="s">
        <v>6</v>
      </c>
      <c r="F108" s="186">
        <v>71</v>
      </c>
      <c r="G108" s="186">
        <v>69</v>
      </c>
      <c r="H108" s="186"/>
      <c r="I108" s="136">
        <f>F108+G108+H108</f>
        <v>140</v>
      </c>
      <c r="J108" s="188">
        <v>122</v>
      </c>
      <c r="K108" s="184">
        <v>1161</v>
      </c>
      <c r="L108" s="134">
        <v>656.4</v>
      </c>
      <c r="M108" s="183">
        <f>N108+O108+P108+Q108+R108+S108+T108</f>
        <v>0</v>
      </c>
      <c r="N108" s="178"/>
      <c r="O108" s="178"/>
      <c r="P108" s="178"/>
      <c r="Q108" s="178"/>
      <c r="R108" s="178"/>
      <c r="S108" s="182"/>
      <c r="T108" s="181"/>
      <c r="U108" s="134"/>
      <c r="V108" s="180">
        <f>K108+M108+U108</f>
        <v>1161</v>
      </c>
      <c r="W108" s="179">
        <f>X108+Z108+AA108+AB108</f>
        <v>62.4</v>
      </c>
      <c r="X108" s="127">
        <v>62.4</v>
      </c>
      <c r="Y108" s="178"/>
      <c r="Z108" s="126"/>
      <c r="AA108" s="178"/>
      <c r="AB108" s="177"/>
      <c r="AC108" s="123">
        <f>V108+W108</f>
        <v>1223.4000000000001</v>
      </c>
      <c r="AD108" s="176" t="s">
        <v>10</v>
      </c>
    </row>
    <row r="109" spans="1:30">
      <c r="A109" s="139">
        <v>35</v>
      </c>
      <c r="B109" s="189" t="s">
        <v>52</v>
      </c>
      <c r="C109" s="66" t="s">
        <v>51</v>
      </c>
      <c r="D109" s="65">
        <v>338</v>
      </c>
      <c r="E109" s="65" t="s">
        <v>6</v>
      </c>
      <c r="F109" s="186">
        <v>166</v>
      </c>
      <c r="G109" s="186">
        <v>186</v>
      </c>
      <c r="H109" s="186">
        <v>53</v>
      </c>
      <c r="I109" s="136">
        <f>F109+G109+H109</f>
        <v>405</v>
      </c>
      <c r="J109" s="188">
        <v>375</v>
      </c>
      <c r="K109" s="184">
        <v>2791.3</v>
      </c>
      <c r="L109" s="134">
        <v>805.7</v>
      </c>
      <c r="M109" s="183">
        <f>N109+O109+P109+Q109+R109+S109+T109</f>
        <v>70.2</v>
      </c>
      <c r="N109" s="178"/>
      <c r="O109" s="178"/>
      <c r="P109" s="178"/>
      <c r="Q109" s="178"/>
      <c r="R109" s="178"/>
      <c r="S109" s="182">
        <v>70.2</v>
      </c>
      <c r="T109" s="181"/>
      <c r="U109" s="134"/>
      <c r="V109" s="180">
        <f>K109+M109+U109</f>
        <v>2861.5</v>
      </c>
      <c r="W109" s="179">
        <f>X109+Z109+AA109+AB109</f>
        <v>145.5</v>
      </c>
      <c r="X109" s="127">
        <v>145.5</v>
      </c>
      <c r="Y109" s="178"/>
      <c r="Z109" s="126"/>
      <c r="AA109" s="178"/>
      <c r="AB109" s="177"/>
      <c r="AC109" s="123">
        <f>V109+W109</f>
        <v>3007</v>
      </c>
      <c r="AD109" s="176" t="s">
        <v>10</v>
      </c>
    </row>
    <row r="110" spans="1:30">
      <c r="A110" s="139">
        <v>36</v>
      </c>
      <c r="B110" s="189" t="s">
        <v>50</v>
      </c>
      <c r="C110" s="66" t="s">
        <v>47</v>
      </c>
      <c r="D110" s="65">
        <v>102</v>
      </c>
      <c r="E110" s="65" t="s">
        <v>49</v>
      </c>
      <c r="F110" s="186">
        <v>241</v>
      </c>
      <c r="G110" s="186"/>
      <c r="H110" s="186"/>
      <c r="I110" s="136">
        <f>F110+G110+H110</f>
        <v>241</v>
      </c>
      <c r="J110" s="188">
        <v>181</v>
      </c>
      <c r="K110" s="184">
        <v>1541.1</v>
      </c>
      <c r="L110" s="134">
        <v>642</v>
      </c>
      <c r="M110" s="183">
        <f>N110+O110+P110+Q110+R110+S110+T110</f>
        <v>0</v>
      </c>
      <c r="N110" s="178"/>
      <c r="O110" s="178"/>
      <c r="P110" s="178"/>
      <c r="Q110" s="178"/>
      <c r="R110" s="178"/>
      <c r="S110" s="182"/>
      <c r="T110" s="181"/>
      <c r="U110" s="134"/>
      <c r="V110" s="180">
        <f>K110+M110+U110</f>
        <v>1541.1</v>
      </c>
      <c r="W110" s="179">
        <f>X110+Z110+AA110+AB110</f>
        <v>210.2</v>
      </c>
      <c r="X110" s="127">
        <v>210.2</v>
      </c>
      <c r="Y110" s="178"/>
      <c r="Z110" s="126"/>
      <c r="AA110" s="178"/>
      <c r="AB110" s="177"/>
      <c r="AC110" s="123">
        <f>V110+W110</f>
        <v>1751.3</v>
      </c>
      <c r="AD110" s="176" t="s">
        <v>10</v>
      </c>
    </row>
    <row r="111" spans="1:30">
      <c r="A111" s="139">
        <v>37</v>
      </c>
      <c r="B111" s="189" t="s">
        <v>48</v>
      </c>
      <c r="C111" s="66" t="s">
        <v>47</v>
      </c>
      <c r="D111" s="65">
        <v>338</v>
      </c>
      <c r="E111" s="65" t="s">
        <v>46</v>
      </c>
      <c r="F111" s="186"/>
      <c r="G111" s="186">
        <v>222</v>
      </c>
      <c r="H111" s="186">
        <v>101</v>
      </c>
      <c r="I111" s="136">
        <f>F111+G111+H111</f>
        <v>323</v>
      </c>
      <c r="J111" s="188">
        <v>345</v>
      </c>
      <c r="K111" s="184">
        <v>2598</v>
      </c>
      <c r="L111" s="134">
        <v>805.7</v>
      </c>
      <c r="M111" s="183">
        <f>N111+O111+P111+Q111+R111+S111+T111</f>
        <v>0</v>
      </c>
      <c r="N111" s="178"/>
      <c r="O111" s="178"/>
      <c r="P111" s="178"/>
      <c r="Q111" s="178"/>
      <c r="R111" s="178"/>
      <c r="S111" s="182"/>
      <c r="T111" s="181"/>
      <c r="U111" s="134"/>
      <c r="V111" s="180">
        <f>K111+M111+U111</f>
        <v>2598</v>
      </c>
      <c r="W111" s="179">
        <f>X111+Z111+AA111+AB111</f>
        <v>0</v>
      </c>
      <c r="X111" s="127"/>
      <c r="Y111" s="178"/>
      <c r="Z111" s="126"/>
      <c r="AA111" s="178"/>
      <c r="AB111" s="177"/>
      <c r="AC111" s="123">
        <f>V111+W111</f>
        <v>2598</v>
      </c>
      <c r="AD111" s="176" t="s">
        <v>10</v>
      </c>
    </row>
    <row r="112" spans="1:30">
      <c r="A112" s="139">
        <v>38</v>
      </c>
      <c r="B112" s="187" t="s">
        <v>45</v>
      </c>
      <c r="C112" s="66" t="s">
        <v>44</v>
      </c>
      <c r="D112" s="65">
        <v>337</v>
      </c>
      <c r="E112" s="65" t="s">
        <v>6</v>
      </c>
      <c r="F112" s="186">
        <v>37</v>
      </c>
      <c r="G112" s="186">
        <v>57</v>
      </c>
      <c r="H112" s="186"/>
      <c r="I112" s="136">
        <f>F112+G112+H112</f>
        <v>94</v>
      </c>
      <c r="J112" s="185">
        <v>85</v>
      </c>
      <c r="K112" s="184">
        <v>897.8</v>
      </c>
      <c r="L112" s="134">
        <v>271.3</v>
      </c>
      <c r="M112" s="183">
        <f>N112+O112+P112+Q112+R112+S112+T112</f>
        <v>0</v>
      </c>
      <c r="N112" s="178"/>
      <c r="O112" s="178"/>
      <c r="P112" s="178"/>
      <c r="Q112" s="178"/>
      <c r="R112" s="178"/>
      <c r="S112" s="182"/>
      <c r="T112" s="181"/>
      <c r="U112" s="134"/>
      <c r="V112" s="180">
        <f>K112+M112+U112</f>
        <v>897.8</v>
      </c>
      <c r="W112" s="179">
        <f>X112+Z112+AA112+AB112</f>
        <v>34.700000000000003</v>
      </c>
      <c r="X112" s="126">
        <v>34.700000000000003</v>
      </c>
      <c r="Y112" s="178"/>
      <c r="Z112" s="126"/>
      <c r="AA112" s="178"/>
      <c r="AB112" s="177"/>
      <c r="AC112" s="123">
        <f>V112+W112</f>
        <v>932.5</v>
      </c>
      <c r="AD112" s="176" t="s">
        <v>10</v>
      </c>
    </row>
    <row r="113" spans="1:30">
      <c r="A113" s="139">
        <v>39</v>
      </c>
      <c r="B113" s="187" t="s">
        <v>43</v>
      </c>
      <c r="C113" s="66" t="s">
        <v>42</v>
      </c>
      <c r="D113" s="65">
        <v>337</v>
      </c>
      <c r="E113" s="65" t="s">
        <v>6</v>
      </c>
      <c r="F113" s="186">
        <v>27</v>
      </c>
      <c r="G113" s="186">
        <v>24</v>
      </c>
      <c r="H113" s="186"/>
      <c r="I113" s="136">
        <f>F113+G113+H113</f>
        <v>51</v>
      </c>
      <c r="J113" s="185">
        <v>44</v>
      </c>
      <c r="K113" s="184">
        <v>464.8</v>
      </c>
      <c r="L113" s="134">
        <v>513.4</v>
      </c>
      <c r="M113" s="183">
        <f>N113+O113+P113+Q113+R113+S113+T113</f>
        <v>0</v>
      </c>
      <c r="N113" s="178"/>
      <c r="O113" s="178"/>
      <c r="P113" s="178"/>
      <c r="Q113" s="178"/>
      <c r="R113" s="178"/>
      <c r="S113" s="182"/>
      <c r="T113" s="181"/>
      <c r="U113" s="134"/>
      <c r="V113" s="180">
        <f>K113+M113+U113</f>
        <v>464.8</v>
      </c>
      <c r="W113" s="179">
        <f>X113+Z113+AA113+AB113</f>
        <v>31.2</v>
      </c>
      <c r="X113" s="126">
        <v>31.2</v>
      </c>
      <c r="Y113" s="178"/>
      <c r="Z113" s="126"/>
      <c r="AA113" s="178"/>
      <c r="AB113" s="177"/>
      <c r="AC113" s="123">
        <f>V113+W113</f>
        <v>496</v>
      </c>
      <c r="AD113" s="176" t="s">
        <v>10</v>
      </c>
    </row>
    <row r="114" spans="1:30">
      <c r="A114" s="139">
        <v>40</v>
      </c>
      <c r="B114" s="187" t="s">
        <v>41</v>
      </c>
      <c r="C114" s="66" t="s">
        <v>40</v>
      </c>
      <c r="D114" s="65">
        <v>337</v>
      </c>
      <c r="E114" s="65" t="s">
        <v>6</v>
      </c>
      <c r="F114" s="186">
        <v>29</v>
      </c>
      <c r="G114" s="186">
        <v>33</v>
      </c>
      <c r="H114" s="186"/>
      <c r="I114" s="136">
        <f>F114+G114+H114</f>
        <v>62</v>
      </c>
      <c r="J114" s="185">
        <v>55</v>
      </c>
      <c r="K114" s="184">
        <v>580.9</v>
      </c>
      <c r="L114" s="134">
        <v>1397.9</v>
      </c>
      <c r="M114" s="183">
        <f>N114+O114+P114+Q114+R114+S114+T114</f>
        <v>0</v>
      </c>
      <c r="N114" s="178"/>
      <c r="O114" s="178"/>
      <c r="P114" s="178"/>
      <c r="Q114" s="178"/>
      <c r="R114" s="178"/>
      <c r="S114" s="182"/>
      <c r="T114" s="181"/>
      <c r="U114" s="134"/>
      <c r="V114" s="180">
        <f>K114+M114+U114</f>
        <v>580.9</v>
      </c>
      <c r="W114" s="179">
        <f>X114+Z114+AA114+AB114</f>
        <v>26.6</v>
      </c>
      <c r="X114" s="126">
        <v>26.6</v>
      </c>
      <c r="Y114" s="178"/>
      <c r="Z114" s="126"/>
      <c r="AA114" s="178"/>
      <c r="AB114" s="177"/>
      <c r="AC114" s="123">
        <f>V114+W114</f>
        <v>607.5</v>
      </c>
      <c r="AD114" s="176" t="s">
        <v>10</v>
      </c>
    </row>
    <row r="115" spans="1:30">
      <c r="A115" s="139">
        <v>41</v>
      </c>
      <c r="B115" s="187" t="s">
        <v>39</v>
      </c>
      <c r="C115" s="66" t="s">
        <v>38</v>
      </c>
      <c r="D115" s="65">
        <v>337</v>
      </c>
      <c r="E115" s="65" t="s">
        <v>6</v>
      </c>
      <c r="F115" s="186">
        <v>48</v>
      </c>
      <c r="G115" s="186">
        <v>52</v>
      </c>
      <c r="H115" s="186"/>
      <c r="I115" s="136">
        <f>F115+G115+H115</f>
        <v>100</v>
      </c>
      <c r="J115" s="185">
        <v>88</v>
      </c>
      <c r="K115" s="184">
        <v>929.5</v>
      </c>
      <c r="L115" s="134">
        <v>1293.5</v>
      </c>
      <c r="M115" s="183">
        <f>N115+O115+P115+Q115+R115+S115+T115</f>
        <v>0</v>
      </c>
      <c r="N115" s="178"/>
      <c r="O115" s="178"/>
      <c r="P115" s="178"/>
      <c r="Q115" s="178"/>
      <c r="R115" s="178"/>
      <c r="S115" s="182"/>
      <c r="T115" s="181"/>
      <c r="U115" s="134"/>
      <c r="V115" s="180">
        <f>K115+M115+U115</f>
        <v>929.5</v>
      </c>
      <c r="W115" s="179">
        <f>X115+Z115+AA115+AB115</f>
        <v>48.5</v>
      </c>
      <c r="X115" s="126">
        <v>48.5</v>
      </c>
      <c r="Y115" s="178"/>
      <c r="Z115" s="126"/>
      <c r="AA115" s="178"/>
      <c r="AB115" s="177"/>
      <c r="AC115" s="123">
        <f>V115+W115</f>
        <v>978</v>
      </c>
      <c r="AD115" s="176" t="s">
        <v>10</v>
      </c>
    </row>
    <row r="116" spans="1:30" ht="15.75" thickBot="1">
      <c r="A116" s="121"/>
      <c r="B116" s="175" t="s">
        <v>37</v>
      </c>
      <c r="C116" s="119" t="s">
        <v>7</v>
      </c>
      <c r="D116" s="118"/>
      <c r="E116" s="118"/>
      <c r="F116" s="117"/>
      <c r="G116" s="117"/>
      <c r="H116" s="117"/>
      <c r="I116" s="117">
        <f>F116+G116+H116</f>
        <v>0</v>
      </c>
      <c r="J116" s="116"/>
      <c r="K116" s="174"/>
      <c r="L116" s="112"/>
      <c r="M116" s="115">
        <f>N116+O116+P116+Q116+R116+S116+T116</f>
        <v>0</v>
      </c>
      <c r="N116" s="107"/>
      <c r="O116" s="107"/>
      <c r="P116" s="107"/>
      <c r="Q116" s="107"/>
      <c r="R116" s="107"/>
      <c r="S116" s="114"/>
      <c r="T116" s="113"/>
      <c r="U116" s="112"/>
      <c r="V116" s="111">
        <f>K116+M116+U116</f>
        <v>0</v>
      </c>
      <c r="W116" s="110">
        <f>X116+Z116+AA116+AB116</f>
        <v>0</v>
      </c>
      <c r="X116" s="109"/>
      <c r="Y116" s="107"/>
      <c r="Z116" s="108"/>
      <c r="AA116" s="107"/>
      <c r="AB116" s="106"/>
      <c r="AC116" s="105">
        <f>V116+W116</f>
        <v>0</v>
      </c>
      <c r="AD116" s="173" t="s">
        <v>10</v>
      </c>
    </row>
    <row r="117" spans="1:30" ht="29.25" customHeight="1" thickBot="1">
      <c r="A117" s="172" t="s">
        <v>36</v>
      </c>
      <c r="B117" s="171"/>
      <c r="C117" s="170"/>
      <c r="D117" s="169"/>
      <c r="E117" s="169"/>
      <c r="F117" s="168">
        <f>SUM(F118:F137)</f>
        <v>6372</v>
      </c>
      <c r="G117" s="168">
        <f>SUM(G118:G137)</f>
        <v>7875</v>
      </c>
      <c r="H117" s="168">
        <f>SUM(H118:H137)</f>
        <v>3435</v>
      </c>
      <c r="I117" s="168">
        <f>SUM(I118:I137)</f>
        <v>17682</v>
      </c>
      <c r="J117" s="167">
        <f>SUM(J118:J137)</f>
        <v>16846</v>
      </c>
      <c r="K117" s="166">
        <f>SUM(K118:K137)</f>
        <v>116050.70000000001</v>
      </c>
      <c r="L117" s="163">
        <f>SUM(L118:L137)</f>
        <v>17377.8</v>
      </c>
      <c r="M117" s="165">
        <f>SUM(M118:M137)</f>
        <v>6912</v>
      </c>
      <c r="N117" s="160">
        <f>SUM(N118:N137)</f>
        <v>0</v>
      </c>
      <c r="O117" s="160">
        <f>SUM(O118:O137)</f>
        <v>0</v>
      </c>
      <c r="P117" s="160">
        <f>SUM(P118:P137)</f>
        <v>0</v>
      </c>
      <c r="Q117" s="160">
        <f>SUM(Q118:Q137)</f>
        <v>750</v>
      </c>
      <c r="R117" s="160">
        <f>SUM(R118:R137)</f>
        <v>0</v>
      </c>
      <c r="S117" s="160">
        <f>SUM(S118:S137)</f>
        <v>6162</v>
      </c>
      <c r="T117" s="164">
        <f>SUM(T118:T137)</f>
        <v>0</v>
      </c>
      <c r="U117" s="163">
        <f>SUM(U118:U137)</f>
        <v>0</v>
      </c>
      <c r="V117" s="162">
        <f>SUM(V118:V137)</f>
        <v>122962.70000000001</v>
      </c>
      <c r="W117" s="161">
        <f>SUM(W118:W137)</f>
        <v>6163</v>
      </c>
      <c r="X117" s="160">
        <f>SUM(X118:X137)</f>
        <v>6163</v>
      </c>
      <c r="Y117" s="160">
        <f>SUM(Y118:Y137)</f>
        <v>0</v>
      </c>
      <c r="Z117" s="160">
        <f>SUM(Z118:Z137)</f>
        <v>0</v>
      </c>
      <c r="AA117" s="160">
        <f>SUM(AA118:AA137)</f>
        <v>0</v>
      </c>
      <c r="AB117" s="159">
        <f>SUM(AB118:AB137)</f>
        <v>0</v>
      </c>
      <c r="AC117" s="158">
        <f>V117+W117</f>
        <v>129125.70000000001</v>
      </c>
      <c r="AD117" s="157">
        <f>SUM(AD118:AD137)</f>
        <v>0</v>
      </c>
    </row>
    <row r="118" spans="1:30" ht="14.25" customHeight="1">
      <c r="A118" s="156">
        <v>1</v>
      </c>
      <c r="B118" s="155" t="s">
        <v>35</v>
      </c>
      <c r="C118" s="86" t="s">
        <v>7</v>
      </c>
      <c r="D118" s="85">
        <v>338</v>
      </c>
      <c r="E118" s="85" t="s">
        <v>6</v>
      </c>
      <c r="F118" s="154"/>
      <c r="G118" s="154">
        <v>838</v>
      </c>
      <c r="H118" s="154">
        <v>250</v>
      </c>
      <c r="I118" s="83">
        <f>F118+G118+H118</f>
        <v>1088</v>
      </c>
      <c r="J118" s="82">
        <v>1143</v>
      </c>
      <c r="K118" s="153">
        <v>7740.2</v>
      </c>
      <c r="L118" s="152">
        <v>715.9</v>
      </c>
      <c r="M118" s="133">
        <f>N118+O118+P118+Q118+R118+S118+T118</f>
        <v>220.8</v>
      </c>
      <c r="N118" s="146"/>
      <c r="O118" s="146"/>
      <c r="P118" s="146"/>
      <c r="Q118" s="146"/>
      <c r="R118" s="146"/>
      <c r="S118" s="151">
        <v>220.8</v>
      </c>
      <c r="T118" s="150"/>
      <c r="U118" s="149"/>
      <c r="V118" s="129">
        <f>K118+M118+U118</f>
        <v>7961</v>
      </c>
      <c r="W118" s="128">
        <f>X118+Z118+AA118+AB118</f>
        <v>0</v>
      </c>
      <c r="X118" s="148"/>
      <c r="Y118" s="146"/>
      <c r="Z118" s="147"/>
      <c r="AA118" s="146"/>
      <c r="AB118" s="145"/>
      <c r="AC118" s="144">
        <f>V118+W118</f>
        <v>7961</v>
      </c>
      <c r="AD118" s="143" t="s">
        <v>10</v>
      </c>
    </row>
    <row r="119" spans="1:30">
      <c r="A119" s="139">
        <v>2</v>
      </c>
      <c r="B119" s="138" t="s">
        <v>34</v>
      </c>
      <c r="C119" s="66" t="s">
        <v>33</v>
      </c>
      <c r="D119" s="65">
        <v>338</v>
      </c>
      <c r="E119" s="65" t="s">
        <v>6</v>
      </c>
      <c r="F119" s="137">
        <v>316</v>
      </c>
      <c r="G119" s="137">
        <v>316</v>
      </c>
      <c r="H119" s="137">
        <v>96</v>
      </c>
      <c r="I119" s="136">
        <f>F119+G119+H119</f>
        <v>728</v>
      </c>
      <c r="J119" s="135">
        <v>670</v>
      </c>
      <c r="K119" s="43">
        <v>4692.2</v>
      </c>
      <c r="L119" s="134">
        <v>602.4</v>
      </c>
      <c r="M119" s="133">
        <f>N119+O119+P119+Q119+R119+S119+T119</f>
        <v>0</v>
      </c>
      <c r="N119" s="125"/>
      <c r="O119" s="125"/>
      <c r="P119" s="125"/>
      <c r="Q119" s="125"/>
      <c r="R119" s="125"/>
      <c r="S119" s="132"/>
      <c r="T119" s="131"/>
      <c r="U119" s="130"/>
      <c r="V119" s="129">
        <f>K119+M119+U119</f>
        <v>4692.2</v>
      </c>
      <c r="W119" s="128">
        <f>X119+Z119+AA119+AB119</f>
        <v>358.1</v>
      </c>
      <c r="X119" s="127">
        <v>358.1</v>
      </c>
      <c r="Y119" s="125"/>
      <c r="Z119" s="126"/>
      <c r="AA119" s="125"/>
      <c r="AB119" s="124"/>
      <c r="AC119" s="123">
        <f>V119+W119</f>
        <v>5050.3</v>
      </c>
      <c r="AD119" s="122" t="s">
        <v>10</v>
      </c>
    </row>
    <row r="120" spans="1:30">
      <c r="A120" s="139">
        <v>3</v>
      </c>
      <c r="B120" s="138" t="s">
        <v>32</v>
      </c>
      <c r="C120" s="66" t="s">
        <v>31</v>
      </c>
      <c r="D120" s="65">
        <v>338</v>
      </c>
      <c r="E120" s="65" t="s">
        <v>6</v>
      </c>
      <c r="F120" s="137"/>
      <c r="G120" s="137">
        <v>436</v>
      </c>
      <c r="H120" s="137">
        <v>139</v>
      </c>
      <c r="I120" s="136">
        <f>F120+G120+H120</f>
        <v>575</v>
      </c>
      <c r="J120" s="135">
        <v>606</v>
      </c>
      <c r="K120" s="43">
        <v>4279.8</v>
      </c>
      <c r="L120" s="134">
        <v>104.2</v>
      </c>
      <c r="M120" s="133">
        <f>N120+O120+P120+Q120+R120+S120+T120</f>
        <v>0</v>
      </c>
      <c r="N120" s="125"/>
      <c r="O120" s="125"/>
      <c r="P120" s="125"/>
      <c r="Q120" s="125"/>
      <c r="R120" s="125"/>
      <c r="S120" s="132"/>
      <c r="T120" s="131"/>
      <c r="U120" s="130"/>
      <c r="V120" s="129">
        <f>K120+M120+U120</f>
        <v>4279.8</v>
      </c>
      <c r="W120" s="128">
        <f>X120+Z120+AA120+AB120</f>
        <v>0</v>
      </c>
      <c r="X120" s="127"/>
      <c r="Y120" s="125"/>
      <c r="Z120" s="126"/>
      <c r="AA120" s="125"/>
      <c r="AB120" s="124"/>
      <c r="AC120" s="123">
        <f>V120+W120</f>
        <v>4279.8</v>
      </c>
      <c r="AD120" s="122" t="s">
        <v>10</v>
      </c>
    </row>
    <row r="121" spans="1:30">
      <c r="A121" s="139">
        <v>4</v>
      </c>
      <c r="B121" s="138" t="s">
        <v>30</v>
      </c>
      <c r="C121" s="66" t="s">
        <v>29</v>
      </c>
      <c r="D121" s="65">
        <v>338</v>
      </c>
      <c r="E121" s="65" t="s">
        <v>6</v>
      </c>
      <c r="F121" s="137">
        <v>464</v>
      </c>
      <c r="G121" s="137">
        <v>486</v>
      </c>
      <c r="H121" s="137">
        <v>162</v>
      </c>
      <c r="I121" s="136">
        <f>F121+G121+H121</f>
        <v>1112</v>
      </c>
      <c r="J121" s="135">
        <v>1032</v>
      </c>
      <c r="K121" s="43">
        <v>7025</v>
      </c>
      <c r="L121" s="134">
        <v>313.5</v>
      </c>
      <c r="M121" s="133">
        <f>N121+O121+P121+Q121+R121+S121+T121</f>
        <v>0</v>
      </c>
      <c r="N121" s="125"/>
      <c r="O121" s="125"/>
      <c r="P121" s="125"/>
      <c r="Q121" s="125"/>
      <c r="R121" s="125"/>
      <c r="S121" s="132"/>
      <c r="T121" s="131"/>
      <c r="U121" s="130"/>
      <c r="V121" s="129">
        <f>K121+M121+U121</f>
        <v>7025</v>
      </c>
      <c r="W121" s="128">
        <f>X121+Z121+AA121+AB121</f>
        <v>408.9</v>
      </c>
      <c r="X121" s="127">
        <v>408.9</v>
      </c>
      <c r="Y121" s="125"/>
      <c r="Z121" s="126"/>
      <c r="AA121" s="125"/>
      <c r="AB121" s="124"/>
      <c r="AC121" s="123">
        <f>V121+W121</f>
        <v>7433.9</v>
      </c>
      <c r="AD121" s="122" t="s">
        <v>10</v>
      </c>
    </row>
    <row r="122" spans="1:30">
      <c r="A122" s="139">
        <v>5</v>
      </c>
      <c r="B122" s="138" t="s">
        <v>28</v>
      </c>
      <c r="C122" s="66" t="s">
        <v>7</v>
      </c>
      <c r="D122" s="65">
        <v>338</v>
      </c>
      <c r="E122" s="65" t="s">
        <v>6</v>
      </c>
      <c r="F122" s="137">
        <v>425</v>
      </c>
      <c r="G122" s="137">
        <v>398</v>
      </c>
      <c r="H122" s="137">
        <v>202</v>
      </c>
      <c r="I122" s="136">
        <f>F122+G122+H122</f>
        <v>1025</v>
      </c>
      <c r="J122" s="135">
        <v>963</v>
      </c>
      <c r="K122" s="43">
        <v>6580.3</v>
      </c>
      <c r="L122" s="134">
        <v>1907.2</v>
      </c>
      <c r="M122" s="133">
        <f>N122+O122+P122+Q122+R122+S122+T122</f>
        <v>101.7</v>
      </c>
      <c r="N122" s="125"/>
      <c r="O122" s="125"/>
      <c r="P122" s="125"/>
      <c r="Q122" s="125"/>
      <c r="R122" s="125"/>
      <c r="S122" s="142">
        <v>101.7</v>
      </c>
      <c r="T122" s="131"/>
      <c r="U122" s="130"/>
      <c r="V122" s="129">
        <f>K122+M122+U122</f>
        <v>6682</v>
      </c>
      <c r="W122" s="128">
        <f>X122+Z122+AA122+AB122</f>
        <v>407.7</v>
      </c>
      <c r="X122" s="127">
        <v>407.7</v>
      </c>
      <c r="Y122" s="125"/>
      <c r="Z122" s="126"/>
      <c r="AA122" s="125"/>
      <c r="AB122" s="124"/>
      <c r="AC122" s="123">
        <f>V122+W122</f>
        <v>7089.7</v>
      </c>
      <c r="AD122" s="122" t="s">
        <v>10</v>
      </c>
    </row>
    <row r="123" spans="1:30">
      <c r="A123" s="139">
        <v>6</v>
      </c>
      <c r="B123" s="138" t="s">
        <v>27</v>
      </c>
      <c r="C123" s="66" t="s">
        <v>26</v>
      </c>
      <c r="D123" s="65">
        <v>338</v>
      </c>
      <c r="E123" s="65" t="s">
        <v>6</v>
      </c>
      <c r="F123" s="137">
        <v>206</v>
      </c>
      <c r="G123" s="137">
        <v>239</v>
      </c>
      <c r="H123" s="137">
        <v>25</v>
      </c>
      <c r="I123" s="136">
        <f>F123+G123+H123</f>
        <v>470</v>
      </c>
      <c r="J123" s="135">
        <v>424</v>
      </c>
      <c r="K123" s="43">
        <v>3107</v>
      </c>
      <c r="L123" s="134">
        <v>257.2</v>
      </c>
      <c r="M123" s="133">
        <f>N123+O123+P123+Q123+R123+S123+T123</f>
        <v>0</v>
      </c>
      <c r="N123" s="125"/>
      <c r="O123" s="125"/>
      <c r="P123" s="125"/>
      <c r="Q123" s="125"/>
      <c r="R123" s="125"/>
      <c r="S123" s="132"/>
      <c r="T123" s="131"/>
      <c r="U123" s="130"/>
      <c r="V123" s="129">
        <f>K123+M123+U123</f>
        <v>3107</v>
      </c>
      <c r="W123" s="128">
        <f>X123+Z123+AA123+AB123</f>
        <v>196.4</v>
      </c>
      <c r="X123" s="127">
        <v>196.4</v>
      </c>
      <c r="Y123" s="125"/>
      <c r="Z123" s="126"/>
      <c r="AA123" s="125"/>
      <c r="AB123" s="124"/>
      <c r="AC123" s="123">
        <f>V123+W123</f>
        <v>3303.4</v>
      </c>
      <c r="AD123" s="122" t="s">
        <v>10</v>
      </c>
    </row>
    <row r="124" spans="1:30">
      <c r="A124" s="139">
        <v>7</v>
      </c>
      <c r="B124" s="141" t="s">
        <v>25</v>
      </c>
      <c r="C124" s="66" t="s">
        <v>24</v>
      </c>
      <c r="D124" s="65">
        <v>338</v>
      </c>
      <c r="E124" s="65" t="s">
        <v>6</v>
      </c>
      <c r="F124" s="137">
        <v>404</v>
      </c>
      <c r="G124" s="137">
        <v>395</v>
      </c>
      <c r="H124" s="137">
        <v>147</v>
      </c>
      <c r="I124" s="136">
        <f>F124+G124+H124</f>
        <v>946</v>
      </c>
      <c r="J124" s="135">
        <v>877</v>
      </c>
      <c r="K124" s="43">
        <v>6026.1</v>
      </c>
      <c r="L124" s="134">
        <v>857.1</v>
      </c>
      <c r="M124" s="133">
        <f>N124+O124+P124+Q124+R124+S124+T124</f>
        <v>0</v>
      </c>
      <c r="N124" s="125"/>
      <c r="O124" s="125"/>
      <c r="P124" s="125"/>
      <c r="Q124" s="125"/>
      <c r="R124" s="125"/>
      <c r="S124" s="132"/>
      <c r="T124" s="131"/>
      <c r="U124" s="130"/>
      <c r="V124" s="129">
        <f>K124+M124+U124</f>
        <v>6026.1</v>
      </c>
      <c r="W124" s="128">
        <f>X124+Z124+AA124+AB124</f>
        <v>377.7</v>
      </c>
      <c r="X124" s="127">
        <v>377.7</v>
      </c>
      <c r="Y124" s="125"/>
      <c r="Z124" s="126"/>
      <c r="AA124" s="125"/>
      <c r="AB124" s="124"/>
      <c r="AC124" s="123">
        <f>V124+W124</f>
        <v>6403.8</v>
      </c>
      <c r="AD124" s="122" t="s">
        <v>10</v>
      </c>
    </row>
    <row r="125" spans="1:30">
      <c r="A125" s="139">
        <v>8</v>
      </c>
      <c r="B125" s="138" t="s">
        <v>23</v>
      </c>
      <c r="C125" s="66" t="s">
        <v>7</v>
      </c>
      <c r="D125" s="65">
        <v>338</v>
      </c>
      <c r="E125" s="65" t="s">
        <v>6</v>
      </c>
      <c r="F125" s="137">
        <v>302</v>
      </c>
      <c r="G125" s="137">
        <v>406</v>
      </c>
      <c r="H125" s="137">
        <v>140</v>
      </c>
      <c r="I125" s="136">
        <f>F125+G125+H125</f>
        <v>848</v>
      </c>
      <c r="J125" s="135">
        <v>803</v>
      </c>
      <c r="K125" s="43">
        <v>5549.3</v>
      </c>
      <c r="L125" s="134">
        <v>1643</v>
      </c>
      <c r="M125" s="133">
        <f>N125+O125+P125+Q125+R125+S125+T125</f>
        <v>0</v>
      </c>
      <c r="N125" s="125"/>
      <c r="O125" s="125"/>
      <c r="P125" s="125"/>
      <c r="Q125" s="125"/>
      <c r="R125" s="125"/>
      <c r="S125" s="132"/>
      <c r="T125" s="131"/>
      <c r="U125" s="130"/>
      <c r="V125" s="129">
        <f>K125+M125+U125</f>
        <v>5549.3</v>
      </c>
      <c r="W125" s="128">
        <f>X125+Z125+AA125+AB125</f>
        <v>259.89999999999998</v>
      </c>
      <c r="X125" s="127">
        <v>259.89999999999998</v>
      </c>
      <c r="Y125" s="125"/>
      <c r="Z125" s="126"/>
      <c r="AA125" s="125"/>
      <c r="AB125" s="124"/>
      <c r="AC125" s="123">
        <f>V125+W125</f>
        <v>5809.2</v>
      </c>
      <c r="AD125" s="122" t="s">
        <v>10</v>
      </c>
    </row>
    <row r="126" spans="1:30">
      <c r="A126" s="139">
        <v>9</v>
      </c>
      <c r="B126" s="138" t="s">
        <v>22</v>
      </c>
      <c r="C126" s="66" t="s">
        <v>7</v>
      </c>
      <c r="D126" s="65">
        <v>338</v>
      </c>
      <c r="E126" s="65" t="s">
        <v>6</v>
      </c>
      <c r="F126" s="137">
        <v>185</v>
      </c>
      <c r="G126" s="137">
        <v>232</v>
      </c>
      <c r="H126" s="137">
        <v>378</v>
      </c>
      <c r="I126" s="136">
        <f>F126+G126+H126</f>
        <v>795</v>
      </c>
      <c r="J126" s="135">
        <v>832</v>
      </c>
      <c r="K126" s="43">
        <v>5736.2</v>
      </c>
      <c r="L126" s="134">
        <v>92.8</v>
      </c>
      <c r="M126" s="133">
        <f>N126+O126+P126+Q126+R126+S126+T126</f>
        <v>0</v>
      </c>
      <c r="N126" s="125"/>
      <c r="O126" s="125"/>
      <c r="P126" s="125"/>
      <c r="Q126" s="125"/>
      <c r="R126" s="125"/>
      <c r="S126" s="132"/>
      <c r="T126" s="131"/>
      <c r="U126" s="130"/>
      <c r="V126" s="129">
        <f>K126+M126+U126</f>
        <v>5736.2</v>
      </c>
      <c r="W126" s="128">
        <f>X126+Z126+AA126+AB126</f>
        <v>170.9</v>
      </c>
      <c r="X126" s="127">
        <v>170.9</v>
      </c>
      <c r="Y126" s="125"/>
      <c r="Z126" s="126"/>
      <c r="AA126" s="125"/>
      <c r="AB126" s="124"/>
      <c r="AC126" s="123">
        <f>V126+W126</f>
        <v>5907.0999999999995</v>
      </c>
      <c r="AD126" s="122" t="s">
        <v>10</v>
      </c>
    </row>
    <row r="127" spans="1:30">
      <c r="A127" s="139">
        <v>10</v>
      </c>
      <c r="B127" s="138" t="s">
        <v>21</v>
      </c>
      <c r="C127" s="66" t="s">
        <v>7</v>
      </c>
      <c r="D127" s="65">
        <v>338</v>
      </c>
      <c r="E127" s="65" t="s">
        <v>6</v>
      </c>
      <c r="F127" s="137">
        <v>432</v>
      </c>
      <c r="G127" s="137">
        <v>501</v>
      </c>
      <c r="H127" s="137">
        <v>192</v>
      </c>
      <c r="I127" s="136">
        <f>F127+G127+H127</f>
        <v>1125</v>
      </c>
      <c r="J127" s="135">
        <v>1059</v>
      </c>
      <c r="K127" s="43">
        <v>7199</v>
      </c>
      <c r="L127" s="134">
        <v>223.2</v>
      </c>
      <c r="M127" s="133">
        <f>N127+O127+P127+Q127+R127+S127+T127</f>
        <v>0</v>
      </c>
      <c r="N127" s="125"/>
      <c r="O127" s="125"/>
      <c r="P127" s="125"/>
      <c r="Q127" s="125"/>
      <c r="R127" s="125"/>
      <c r="S127" s="132"/>
      <c r="T127" s="131"/>
      <c r="U127" s="130"/>
      <c r="V127" s="129">
        <f>K127+M127+U127</f>
        <v>7199</v>
      </c>
      <c r="W127" s="128">
        <f>X127+Z127+AA127+AB127</f>
        <v>400.8</v>
      </c>
      <c r="X127" s="127">
        <v>400.8</v>
      </c>
      <c r="Y127" s="125"/>
      <c r="Z127" s="126"/>
      <c r="AA127" s="125"/>
      <c r="AB127" s="124"/>
      <c r="AC127" s="123">
        <f>V127+W127</f>
        <v>7599.8</v>
      </c>
      <c r="AD127" s="122" t="s">
        <v>10</v>
      </c>
    </row>
    <row r="128" spans="1:30">
      <c r="A128" s="139">
        <v>11</v>
      </c>
      <c r="B128" s="141" t="s">
        <v>20</v>
      </c>
      <c r="C128" s="66" t="s">
        <v>7</v>
      </c>
      <c r="D128" s="65">
        <v>102</v>
      </c>
      <c r="E128" s="65" t="s">
        <v>6</v>
      </c>
      <c r="F128" s="137">
        <v>390</v>
      </c>
      <c r="G128" s="137"/>
      <c r="H128" s="137"/>
      <c r="I128" s="136">
        <f>F128+G128+H128</f>
        <v>390</v>
      </c>
      <c r="J128" s="135">
        <v>293</v>
      </c>
      <c r="K128" s="43">
        <v>2262.9</v>
      </c>
      <c r="L128" s="134">
        <v>1487.3</v>
      </c>
      <c r="M128" s="133">
        <f>N128+O128+P128+Q128+R128+S128+T128</f>
        <v>0</v>
      </c>
      <c r="N128" s="125"/>
      <c r="O128" s="125"/>
      <c r="P128" s="125"/>
      <c r="Q128" s="125"/>
      <c r="R128" s="125"/>
      <c r="S128" s="132"/>
      <c r="T128" s="131"/>
      <c r="U128" s="130"/>
      <c r="V128" s="129">
        <f>K128+M128+U128</f>
        <v>2262.9</v>
      </c>
      <c r="W128" s="128">
        <f>X128+Z128+AA128+AB128</f>
        <v>351.1</v>
      </c>
      <c r="X128" s="127">
        <v>351.1</v>
      </c>
      <c r="Y128" s="125"/>
      <c r="Z128" s="126"/>
      <c r="AA128" s="125"/>
      <c r="AB128" s="124"/>
      <c r="AC128" s="123">
        <f>V128+W128</f>
        <v>2614</v>
      </c>
      <c r="AD128" s="122" t="s">
        <v>10</v>
      </c>
    </row>
    <row r="129" spans="1:30">
      <c r="A129" s="139">
        <v>12</v>
      </c>
      <c r="B129" s="138" t="s">
        <v>19</v>
      </c>
      <c r="C129" s="66" t="s">
        <v>7</v>
      </c>
      <c r="D129" s="65">
        <v>338</v>
      </c>
      <c r="E129" s="65" t="s">
        <v>6</v>
      </c>
      <c r="F129" s="137">
        <v>364</v>
      </c>
      <c r="G129" s="137">
        <v>372</v>
      </c>
      <c r="H129" s="137">
        <v>177</v>
      </c>
      <c r="I129" s="136">
        <f>F129+G129+H129</f>
        <v>913</v>
      </c>
      <c r="J129" s="135">
        <v>861</v>
      </c>
      <c r="K129" s="43">
        <v>5923</v>
      </c>
      <c r="L129" s="134">
        <v>1026.7</v>
      </c>
      <c r="M129" s="133">
        <f>N129+O129+P129+Q129+R129+S129+T129</f>
        <v>447.1</v>
      </c>
      <c r="N129" s="125"/>
      <c r="O129" s="125"/>
      <c r="P129" s="125"/>
      <c r="Q129" s="125">
        <v>100</v>
      </c>
      <c r="R129" s="125"/>
      <c r="S129" s="140">
        <v>347.1</v>
      </c>
      <c r="T129" s="131"/>
      <c r="U129" s="130"/>
      <c r="V129" s="129">
        <f>K129+M129+U129</f>
        <v>6370.1</v>
      </c>
      <c r="W129" s="128">
        <f>X129+Z129+AA129+AB129</f>
        <v>317.60000000000002</v>
      </c>
      <c r="X129" s="127">
        <v>317.60000000000002</v>
      </c>
      <c r="Y129" s="125"/>
      <c r="Z129" s="126"/>
      <c r="AA129" s="125"/>
      <c r="AB129" s="124"/>
      <c r="AC129" s="123">
        <f>V129+W129</f>
        <v>6687.7000000000007</v>
      </c>
      <c r="AD129" s="122" t="s">
        <v>10</v>
      </c>
    </row>
    <row r="130" spans="1:30">
      <c r="A130" s="139">
        <v>13</v>
      </c>
      <c r="B130" s="141" t="s">
        <v>18</v>
      </c>
      <c r="C130" s="66" t="s">
        <v>7</v>
      </c>
      <c r="D130" s="65">
        <v>338</v>
      </c>
      <c r="E130" s="65" t="s">
        <v>6</v>
      </c>
      <c r="F130" s="137">
        <v>318</v>
      </c>
      <c r="G130" s="137">
        <v>259</v>
      </c>
      <c r="H130" s="137">
        <v>142</v>
      </c>
      <c r="I130" s="136">
        <f>F130+G130+H130</f>
        <v>719</v>
      </c>
      <c r="J130" s="135">
        <v>671</v>
      </c>
      <c r="K130" s="43">
        <v>4698.7</v>
      </c>
      <c r="L130" s="134">
        <v>1918.4</v>
      </c>
      <c r="M130" s="133">
        <f>N130+O130+P130+Q130+R130+S130+T130</f>
        <v>222.5</v>
      </c>
      <c r="N130" s="125"/>
      <c r="O130" s="125"/>
      <c r="P130" s="125"/>
      <c r="Q130" s="125"/>
      <c r="R130" s="125"/>
      <c r="S130" s="140">
        <v>222.5</v>
      </c>
      <c r="T130" s="131"/>
      <c r="U130" s="130"/>
      <c r="V130" s="129">
        <f>K130+M130+U130</f>
        <v>4921.2</v>
      </c>
      <c r="W130" s="128">
        <f>X130+Z130+AA130+AB130</f>
        <v>309.5</v>
      </c>
      <c r="X130" s="127">
        <v>309.5</v>
      </c>
      <c r="Y130" s="125"/>
      <c r="Z130" s="126"/>
      <c r="AA130" s="125"/>
      <c r="AB130" s="124"/>
      <c r="AC130" s="123">
        <f>V130+W130</f>
        <v>5230.7</v>
      </c>
      <c r="AD130" s="122" t="s">
        <v>10</v>
      </c>
    </row>
    <row r="131" spans="1:30">
      <c r="A131" s="139">
        <v>14</v>
      </c>
      <c r="B131" s="138" t="s">
        <v>17</v>
      </c>
      <c r="C131" s="66" t="s">
        <v>7</v>
      </c>
      <c r="D131" s="65">
        <v>338</v>
      </c>
      <c r="E131" s="65" t="s">
        <v>6</v>
      </c>
      <c r="F131" s="137">
        <v>459</v>
      </c>
      <c r="G131" s="137">
        <v>405</v>
      </c>
      <c r="H131" s="137">
        <v>197</v>
      </c>
      <c r="I131" s="136">
        <f>F131+G131+H131</f>
        <v>1061</v>
      </c>
      <c r="J131" s="135">
        <v>990</v>
      </c>
      <c r="K131" s="43">
        <v>6754.3</v>
      </c>
      <c r="L131" s="134">
        <v>195.6</v>
      </c>
      <c r="M131" s="133">
        <f>N131+O131+P131+Q131+R131+S131+T131</f>
        <v>1266.5</v>
      </c>
      <c r="N131" s="125"/>
      <c r="O131" s="125"/>
      <c r="P131" s="125"/>
      <c r="Q131" s="125">
        <v>200</v>
      </c>
      <c r="R131" s="125"/>
      <c r="S131" s="140">
        <v>1066.5</v>
      </c>
      <c r="T131" s="131"/>
      <c r="U131" s="130"/>
      <c r="V131" s="129">
        <f>K131+M131+U131</f>
        <v>8020.8</v>
      </c>
      <c r="W131" s="128">
        <f>X131+Z131+AA131+AB131</f>
        <v>440</v>
      </c>
      <c r="X131" s="127">
        <v>440</v>
      </c>
      <c r="Y131" s="125"/>
      <c r="Z131" s="126"/>
      <c r="AA131" s="125"/>
      <c r="AB131" s="124"/>
      <c r="AC131" s="123">
        <f>V131+W131</f>
        <v>8460.7999999999993</v>
      </c>
      <c r="AD131" s="122" t="s">
        <v>10</v>
      </c>
    </row>
    <row r="132" spans="1:30">
      <c r="A132" s="139">
        <v>15</v>
      </c>
      <c r="B132" s="138" t="s">
        <v>16</v>
      </c>
      <c r="C132" s="66" t="s">
        <v>7</v>
      </c>
      <c r="D132" s="65">
        <v>338</v>
      </c>
      <c r="E132" s="65" t="s">
        <v>6</v>
      </c>
      <c r="F132" s="137">
        <v>448</v>
      </c>
      <c r="G132" s="137">
        <v>418</v>
      </c>
      <c r="H132" s="137">
        <v>149</v>
      </c>
      <c r="I132" s="136">
        <f>F132+G132+H132</f>
        <v>1015</v>
      </c>
      <c r="J132" s="135">
        <v>936</v>
      </c>
      <c r="K132" s="43">
        <v>6406.3</v>
      </c>
      <c r="L132" s="134">
        <v>2339.6</v>
      </c>
      <c r="M132" s="133">
        <f>N132+O132+P132+Q132+R132+S132+T132</f>
        <v>1561.6</v>
      </c>
      <c r="N132" s="125"/>
      <c r="O132" s="125"/>
      <c r="P132" s="125"/>
      <c r="Q132" s="125">
        <v>250</v>
      </c>
      <c r="R132" s="125"/>
      <c r="S132" s="140">
        <v>1311.6</v>
      </c>
      <c r="T132" s="131"/>
      <c r="U132" s="130"/>
      <c r="V132" s="129">
        <f>K132+M132+U132</f>
        <v>7967.9</v>
      </c>
      <c r="W132" s="128">
        <f>X132+Z132+AA132+AB132</f>
        <v>421.6</v>
      </c>
      <c r="X132" s="127">
        <v>421.6</v>
      </c>
      <c r="Y132" s="125"/>
      <c r="Z132" s="126"/>
      <c r="AA132" s="125"/>
      <c r="AB132" s="124"/>
      <c r="AC132" s="123">
        <f>V132+W132</f>
        <v>8389.5</v>
      </c>
      <c r="AD132" s="122" t="s">
        <v>10</v>
      </c>
    </row>
    <row r="133" spans="1:30">
      <c r="A133" s="139">
        <v>16</v>
      </c>
      <c r="B133" s="141" t="s">
        <v>15</v>
      </c>
      <c r="C133" s="66" t="s">
        <v>7</v>
      </c>
      <c r="D133" s="65">
        <v>338</v>
      </c>
      <c r="E133" s="65" t="s">
        <v>6</v>
      </c>
      <c r="F133" s="137">
        <v>454</v>
      </c>
      <c r="G133" s="137">
        <v>579</v>
      </c>
      <c r="H133" s="137">
        <v>239</v>
      </c>
      <c r="I133" s="136">
        <f>F133+G133+H133</f>
        <v>1272</v>
      </c>
      <c r="J133" s="135">
        <v>1211</v>
      </c>
      <c r="K133" s="43">
        <v>8178.4</v>
      </c>
      <c r="L133" s="134">
        <v>197.6</v>
      </c>
      <c r="M133" s="133">
        <f>N133+O133+P133+Q133+R133+S133+T133</f>
        <v>1748.3</v>
      </c>
      <c r="N133" s="125"/>
      <c r="O133" s="125"/>
      <c r="P133" s="125"/>
      <c r="Q133" s="125">
        <v>200</v>
      </c>
      <c r="R133" s="125"/>
      <c r="S133" s="140">
        <v>1548.3</v>
      </c>
      <c r="T133" s="131"/>
      <c r="U133" s="130"/>
      <c r="V133" s="129">
        <f>K133+M133+U133</f>
        <v>9926.6999999999989</v>
      </c>
      <c r="W133" s="128">
        <f>X133+Z133+AA133+AB133</f>
        <v>456.2</v>
      </c>
      <c r="X133" s="127">
        <v>456.2</v>
      </c>
      <c r="Y133" s="125"/>
      <c r="Z133" s="126"/>
      <c r="AA133" s="125"/>
      <c r="AB133" s="124"/>
      <c r="AC133" s="123">
        <f>V133+W133</f>
        <v>10382.9</v>
      </c>
      <c r="AD133" s="122" t="s">
        <v>10</v>
      </c>
    </row>
    <row r="134" spans="1:30">
      <c r="A134" s="139">
        <v>17</v>
      </c>
      <c r="B134" s="141" t="s">
        <v>14</v>
      </c>
      <c r="C134" s="66" t="s">
        <v>7</v>
      </c>
      <c r="D134" s="65">
        <v>338</v>
      </c>
      <c r="E134" s="65" t="s">
        <v>6</v>
      </c>
      <c r="F134" s="137">
        <v>292</v>
      </c>
      <c r="G134" s="137">
        <v>451</v>
      </c>
      <c r="H134" s="137">
        <v>219</v>
      </c>
      <c r="I134" s="136">
        <f>F134+G134+H134</f>
        <v>962</v>
      </c>
      <c r="J134" s="135">
        <v>937</v>
      </c>
      <c r="K134" s="43">
        <v>6412.8</v>
      </c>
      <c r="L134" s="134">
        <v>136.9</v>
      </c>
      <c r="M134" s="133">
        <f>N134+O134+P134+Q134+R134+S134+T134</f>
        <v>68.7</v>
      </c>
      <c r="N134" s="125"/>
      <c r="O134" s="125"/>
      <c r="P134" s="125"/>
      <c r="Q134" s="125"/>
      <c r="R134" s="125"/>
      <c r="S134" s="140">
        <v>68.7</v>
      </c>
      <c r="T134" s="131"/>
      <c r="U134" s="130"/>
      <c r="V134" s="129">
        <f>K134+M134+U134</f>
        <v>6481.5</v>
      </c>
      <c r="W134" s="128">
        <f>X134+Z134+AA134+AB134</f>
        <v>310.7</v>
      </c>
      <c r="X134" s="127">
        <v>310.7</v>
      </c>
      <c r="Y134" s="125"/>
      <c r="Z134" s="126"/>
      <c r="AA134" s="125"/>
      <c r="AB134" s="124"/>
      <c r="AC134" s="123">
        <f>V134+W134</f>
        <v>6792.2</v>
      </c>
      <c r="AD134" s="122" t="s">
        <v>10</v>
      </c>
    </row>
    <row r="135" spans="1:30">
      <c r="A135" s="139">
        <v>18</v>
      </c>
      <c r="B135" s="138" t="s">
        <v>13</v>
      </c>
      <c r="C135" s="66" t="s">
        <v>7</v>
      </c>
      <c r="D135" s="65">
        <v>338</v>
      </c>
      <c r="E135" s="65" t="s">
        <v>6</v>
      </c>
      <c r="F135" s="137">
        <v>548</v>
      </c>
      <c r="G135" s="137">
        <v>659</v>
      </c>
      <c r="H135" s="137">
        <v>276</v>
      </c>
      <c r="I135" s="136">
        <f>F135+G135+H135</f>
        <v>1483</v>
      </c>
      <c r="J135" s="135">
        <v>1407</v>
      </c>
      <c r="K135" s="43">
        <v>9441.5</v>
      </c>
      <c r="L135" s="134">
        <v>2252.1999999999998</v>
      </c>
      <c r="M135" s="133">
        <f>N135+O135+P135+Q135+R135+S135+T135</f>
        <v>1174.8</v>
      </c>
      <c r="N135" s="125"/>
      <c r="O135" s="125"/>
      <c r="P135" s="125"/>
      <c r="Q135" s="125"/>
      <c r="R135" s="125"/>
      <c r="S135" s="140">
        <v>1174.8</v>
      </c>
      <c r="T135" s="131"/>
      <c r="U135" s="130"/>
      <c r="V135" s="129">
        <f>K135+M135+U135</f>
        <v>10616.3</v>
      </c>
      <c r="W135" s="128">
        <f>X135+Z135+AA135+AB135</f>
        <v>632.9</v>
      </c>
      <c r="X135" s="127">
        <v>632.9</v>
      </c>
      <c r="Y135" s="125"/>
      <c r="Z135" s="126"/>
      <c r="AA135" s="125"/>
      <c r="AB135" s="124"/>
      <c r="AC135" s="123">
        <f>V135+W135</f>
        <v>11249.199999999999</v>
      </c>
      <c r="AD135" s="122" t="s">
        <v>10</v>
      </c>
    </row>
    <row r="136" spans="1:30">
      <c r="A136" s="139">
        <v>19</v>
      </c>
      <c r="B136" s="138" t="s">
        <v>12</v>
      </c>
      <c r="C136" s="66" t="s">
        <v>7</v>
      </c>
      <c r="D136" s="65">
        <v>338</v>
      </c>
      <c r="E136" s="65" t="s">
        <v>6</v>
      </c>
      <c r="F136" s="137">
        <v>97</v>
      </c>
      <c r="G136" s="137">
        <v>220</v>
      </c>
      <c r="H136" s="137">
        <v>158</v>
      </c>
      <c r="I136" s="136">
        <f>F136+G136+H136</f>
        <v>475</v>
      </c>
      <c r="J136" s="135">
        <v>486</v>
      </c>
      <c r="K136" s="43">
        <v>3506.6</v>
      </c>
      <c r="L136" s="134">
        <v>883.8</v>
      </c>
      <c r="M136" s="133">
        <f>N136+O136+P136+Q136+R136+S136+T136</f>
        <v>0</v>
      </c>
      <c r="N136" s="125"/>
      <c r="O136" s="125"/>
      <c r="P136" s="125"/>
      <c r="Q136" s="125"/>
      <c r="R136" s="125"/>
      <c r="S136" s="132"/>
      <c r="T136" s="131"/>
      <c r="U136" s="130"/>
      <c r="V136" s="129">
        <f>K136+M136+U136</f>
        <v>3506.6</v>
      </c>
      <c r="W136" s="128">
        <f>X136+Z136+AA136+AB136</f>
        <v>91.2</v>
      </c>
      <c r="X136" s="127">
        <v>91.2</v>
      </c>
      <c r="Y136" s="125"/>
      <c r="Z136" s="126"/>
      <c r="AA136" s="125"/>
      <c r="AB136" s="124"/>
      <c r="AC136" s="123">
        <f>V136+W136</f>
        <v>3597.7999999999997</v>
      </c>
      <c r="AD136" s="122" t="s">
        <v>10</v>
      </c>
    </row>
    <row r="137" spans="1:30" ht="15.75" thickBot="1">
      <c r="A137" s="121">
        <v>20</v>
      </c>
      <c r="B137" s="120" t="s">
        <v>11</v>
      </c>
      <c r="C137" s="119" t="s">
        <v>7</v>
      </c>
      <c r="D137" s="118">
        <v>338</v>
      </c>
      <c r="E137" s="118" t="s">
        <v>6</v>
      </c>
      <c r="F137" s="117">
        <v>268</v>
      </c>
      <c r="G137" s="117">
        <v>265</v>
      </c>
      <c r="H137" s="117">
        <v>147</v>
      </c>
      <c r="I137" s="117">
        <f>F137+G137+H137</f>
        <v>680</v>
      </c>
      <c r="J137" s="116">
        <v>645</v>
      </c>
      <c r="K137" s="28">
        <v>4531.1000000000004</v>
      </c>
      <c r="L137" s="112">
        <v>223.2</v>
      </c>
      <c r="M137" s="115">
        <f>N137+O137+P137+Q137+R137+S137+T137</f>
        <v>100</v>
      </c>
      <c r="N137" s="107"/>
      <c r="O137" s="107"/>
      <c r="P137" s="107"/>
      <c r="Q137" s="107"/>
      <c r="R137" s="107"/>
      <c r="S137" s="114">
        <v>100</v>
      </c>
      <c r="T137" s="113"/>
      <c r="U137" s="112"/>
      <c r="V137" s="111">
        <f>K137+M137+U137</f>
        <v>4631.1000000000004</v>
      </c>
      <c r="W137" s="110">
        <f>X137+Z137+AA137+AB137</f>
        <v>251.8</v>
      </c>
      <c r="X137" s="109">
        <v>251.8</v>
      </c>
      <c r="Y137" s="107"/>
      <c r="Z137" s="108"/>
      <c r="AA137" s="107"/>
      <c r="AB137" s="106"/>
      <c r="AC137" s="105">
        <f>V137+W137</f>
        <v>4882.9000000000005</v>
      </c>
      <c r="AD137" s="104" t="s">
        <v>10</v>
      </c>
    </row>
    <row r="138" spans="1:30" ht="30" customHeight="1" thickBot="1">
      <c r="A138" s="103"/>
      <c r="B138" s="102" t="s">
        <v>9</v>
      </c>
      <c r="C138" s="101"/>
      <c r="D138" s="101"/>
      <c r="E138" s="101"/>
      <c r="F138" s="100">
        <f>F6+F25+F35+F46+F57+F74+F117</f>
        <v>28799</v>
      </c>
      <c r="G138" s="100">
        <f>G6+G25+G35+G46+G57+G74+G117</f>
        <v>29347</v>
      </c>
      <c r="H138" s="100">
        <f>H6+H25+H35+H46+H57+H74+H117</f>
        <v>14065</v>
      </c>
      <c r="I138" s="100">
        <f>I6+I25+I35+I46+I57+I74+I117</f>
        <v>72211</v>
      </c>
      <c r="J138" s="99">
        <f>J6+J25+J35+J46+J57+J74+J117</f>
        <v>68112</v>
      </c>
      <c r="K138" s="98">
        <f>K6+K25+K35+K46+K57+K74+K117</f>
        <v>484631.50000000006</v>
      </c>
      <c r="L138" s="95">
        <f>L6+L25+L35+L46+L57+L74+L117</f>
        <v>87629.5</v>
      </c>
      <c r="M138" s="97">
        <f>M6+M25+M35+M46+M57+M74+M117</f>
        <v>31995.1</v>
      </c>
      <c r="N138" s="92">
        <f>N6+N25+N35+N46+N57+N74+N117</f>
        <v>0</v>
      </c>
      <c r="O138" s="92">
        <f>O6+O25+O35+O46+O57+O74+O117</f>
        <v>0</v>
      </c>
      <c r="P138" s="92">
        <f>P6+P25+P35+P46+P57+P74+P117</f>
        <v>0</v>
      </c>
      <c r="Q138" s="92">
        <f>Q6+Q25+Q35+Q46+Q57+Q74+Q117</f>
        <v>10830</v>
      </c>
      <c r="R138" s="92">
        <f>R6+R25+R35+R46+R57+R74+R117</f>
        <v>0</v>
      </c>
      <c r="S138" s="92">
        <f>S6+S25+S35+S46+S57+S74+S117</f>
        <v>21165.1</v>
      </c>
      <c r="T138" s="96">
        <f>T6+T25+T35+T46+T57+T74+T117</f>
        <v>0</v>
      </c>
      <c r="U138" s="95">
        <f>U6+U25+U35+U46+U57+U74+U117</f>
        <v>0</v>
      </c>
      <c r="V138" s="94">
        <f>V6+V25+V35+V46+V57+V74+V117</f>
        <v>516626.6</v>
      </c>
      <c r="W138" s="93">
        <f>W6+W25+W35+W46+W57+W74+W117</f>
        <v>29458.199999999997</v>
      </c>
      <c r="X138" s="92">
        <f>X6+X25+X35+X46+X57+X74+X117</f>
        <v>27688.7</v>
      </c>
      <c r="Y138" s="92">
        <f>Y6+Y25+Y35+Y46+Y57+Y74+Y117</f>
        <v>0</v>
      </c>
      <c r="Z138" s="92">
        <f>Z6+Z25+Z35+Z46+Z57+Z74+Z117</f>
        <v>1118.8000000000002</v>
      </c>
      <c r="AA138" s="92">
        <f>AA6+AA25+AA35+AA46+AA57+AA74+AA117</f>
        <v>650.70000000000005</v>
      </c>
      <c r="AB138" s="91">
        <f>AB6+AB25+AB35+AB46+AB57+AB74+AB117</f>
        <v>0</v>
      </c>
      <c r="AC138" s="90">
        <f>V138+W138</f>
        <v>546084.79999999993</v>
      </c>
      <c r="AD138" s="89">
        <v>0</v>
      </c>
    </row>
    <row r="139" spans="1:30">
      <c r="A139" s="88"/>
      <c r="B139" s="87" t="s">
        <v>8</v>
      </c>
      <c r="C139" s="86" t="s">
        <v>7</v>
      </c>
      <c r="D139" s="85">
        <v>338</v>
      </c>
      <c r="E139" s="85" t="s">
        <v>6</v>
      </c>
      <c r="F139" s="84"/>
      <c r="G139" s="84"/>
      <c r="H139" s="83">
        <v>309</v>
      </c>
      <c r="I139" s="83">
        <f>F139+G139+H139</f>
        <v>309</v>
      </c>
      <c r="J139" s="82">
        <v>377</v>
      </c>
      <c r="K139" s="81">
        <v>2612.1999999999998</v>
      </c>
      <c r="L139" s="80"/>
      <c r="M139" s="79">
        <f>S139</f>
        <v>0</v>
      </c>
      <c r="N139" s="78"/>
      <c r="O139" s="78"/>
      <c r="P139" s="78"/>
      <c r="Q139" s="71"/>
      <c r="R139" s="71"/>
      <c r="S139" s="71"/>
      <c r="T139" s="77"/>
      <c r="U139" s="76"/>
      <c r="V139" s="75">
        <f>K139+M139+U139</f>
        <v>2612.1999999999998</v>
      </c>
      <c r="W139" s="74">
        <f>X139+Z139+AA139+AB139</f>
        <v>177.9</v>
      </c>
      <c r="X139" s="73">
        <v>177.9</v>
      </c>
      <c r="Y139" s="71"/>
      <c r="Z139" s="72"/>
      <c r="AA139" s="71"/>
      <c r="AB139" s="70"/>
      <c r="AC139" s="69">
        <f>V139+W139</f>
        <v>2790.1</v>
      </c>
      <c r="AD139" s="68"/>
    </row>
    <row r="140" spans="1:30">
      <c r="A140" s="18"/>
      <c r="B140" s="67"/>
      <c r="C140" s="66"/>
      <c r="D140" s="65"/>
      <c r="E140" s="65"/>
      <c r="F140" s="64"/>
      <c r="G140" s="64"/>
      <c r="H140" s="64"/>
      <c r="I140" s="64"/>
      <c r="J140" s="63"/>
      <c r="K140" s="62"/>
      <c r="L140" s="59"/>
      <c r="M140" s="61"/>
      <c r="N140" s="54"/>
      <c r="O140" s="54"/>
      <c r="P140" s="54"/>
      <c r="Q140" s="54"/>
      <c r="R140" s="54"/>
      <c r="S140" s="54"/>
      <c r="T140" s="60"/>
      <c r="U140" s="59"/>
      <c r="V140" s="58"/>
      <c r="W140" s="57"/>
      <c r="X140" s="56"/>
      <c r="Y140" s="54"/>
      <c r="Z140" s="55"/>
      <c r="AA140" s="54"/>
      <c r="AB140" s="53"/>
      <c r="AC140" s="52"/>
      <c r="AD140" s="51"/>
    </row>
    <row r="141" spans="1:30">
      <c r="A141" s="18"/>
      <c r="B141" s="48" t="s">
        <v>5</v>
      </c>
      <c r="C141" s="50">
        <v>83</v>
      </c>
      <c r="D141" s="49"/>
      <c r="E141" s="49"/>
      <c r="F141" s="45">
        <f>F14+F15+F16+F17+F18+F19+F20+F21+F22+F23+F24+F29+F30+F31+F32+F33+F34+F40+F41+F42+F43+F52+F53+F54+F55+F56+F62+F63+F64+F65+F66+F67+F68+F69+F70+F71+F72+F73+F75+F76+F77+F78+F79+F80+F81+F82+F83+F84+F85+F86+F87+F88+F89+F90+F95+F97+F102+F103+F104+F107+F109+F111+F118+F119+F120+F121+F122+F123+F124+F125+F126+F127+F129+F130+F131+F132+F133+F134+F135+F136+F137+F139</f>
        <v>21831</v>
      </c>
      <c r="G141" s="45">
        <f>G14+G15+G16+G17+G18+G19+G20+G21+G22+G23+G24+G29+G30+G31+G32+G33+G34+G40+G41+G42+G43+G52+G53+G54+G55+G56+G62+G63+G64+G65+G66+G67+G68+G69+G70+G71+G72+G73+G75+G76+G77+G78+G79+G80+G81+G82+G83+G84+G85+G86+G87+G88+G89+G90+G95+G97+G102+G103+G104+G107+G109+G111+G118+G119+G120+G121+G122+G123+G124+G125+G126+G127+G129+G130+G131+G132+G133+G134+G135+G136+G137+G139</f>
        <v>26609</v>
      </c>
      <c r="H141" s="45">
        <f>H14+H15+H16+H17+H18+H19+H20+H21+H22+H23+H24+H29+H30+H31+H32+H33+H34+H40+H41+H42+H43+H52+H53+H54+H55+H56+H62+H63+H64+H65+H66+H67+H68+H69+H70+H71+H72+H73+H75+H76+H77+H78+H79+H80+H81+H82+H83+H84+H85+H86+H87+H88+H89+H90+H95+H97+H102+H103+H104+H107+H109+H111+H118+H119+H120+H121+H122+H123+H124+H125+H126+H127+H129+H130+H131+H132+H133+H134+H135+H136+H137+H139</f>
        <v>13865</v>
      </c>
      <c r="I141" s="45">
        <f>I14+I15+I16+I17+I18+I19+I20+I21+I22+I23+I24+I29+I30+I31+I32+I33+I34+I40+I41+I42+I43+I52+I53+I54+I55+I56+I62+I63+I64+I65+I66+I67+I68+I69+I70+I71+I72+I73+I75+I76+I77+I78+I79+I80+I81+I82+I83+I84+I85+I86+I87+I88+I89+I90+I95+I97+I102+I103+I104+I107+I109+I111+I118+I119+I120+I121+I122+I123+I124+I125+I126+I127+I129+I130+I131+I132+I133+I134+I135+I136+I137+I139</f>
        <v>62305</v>
      </c>
      <c r="J141" s="44">
        <f>J14+J15+J16+J17+J18+J19+J20+J21+J22+J23+J24+J29+J30+J31+J32+J33+J34+J40+J41+J42+J43+J52+J53+J54+J55+J56+J62+J63+J64+J65+J66+J67+J68+J69+J70+J71+J72+J73+J75+J76+J77+J78+J79+J80+J81+J82+J83+J84+J85+J86+J87+J88+J89+J90+J95+J97+J102+J103+J104+J107+J109+J111+J118+J119+J120+J121+J122+J123+J124+J125+J126+J127+J129+J130+J131+J132+J133+J134+J135+J136+J137+J139</f>
        <v>59901</v>
      </c>
      <c r="K141" s="43">
        <f>K14+K15+K16+K17+K18+K19+K20+K21+K22+K23+K24+K29+K30+K31+K32+K33+K34+K40+K41+K42+K43+K52+K53+K54+K55+K56+K62+K63+K64+K65+K66+K67+K68+K69+K70+K71+K72+K73+K75+K76+K77+K78+K79+K80+K81+K82+K83+K84+K85+K86+K87+K88+K89+K90+K95+K97+K102+K103+K104+K107+K109+K111+K118+K119+K120+K121+K122+K123+K124+K125+K126+K127+K129+K130+K131+K132+K133+K134+K135+K136+K137+K139</f>
        <v>416540.49999999994</v>
      </c>
      <c r="L141" s="40">
        <f>L14+L15+L16+L17+L18+L19+L20+L21+L22+L23+L24+L29+L30+L31+L32+L33+L34+L40+L41+L42+L43+L52+L53+L54+L55+L56+L62+L63+L64+L65+L66+L67+L68+L69+L70+L71+L72+L73+L75+L76+L77+L78+L79+L80+L81+L82+L83+L84+L85+L86+L87+L88+L89+L90+L95+L97+L102+L103+L104+L107+L109+L111+L118+L119+L120+L121+L122+L123+L124+L125+L126+L127+L129+L130+L131+L132+L133+L134+L135+L136+L137+L139</f>
        <v>61326.299999999996</v>
      </c>
      <c r="M141" s="42">
        <f>M14+M15+M16+M17+M18+M19+M20+M21+M22+M23+M24+M29+M30+M31+M32+M33+M34+M40+M41+M42+M43+M52+M53+M54+M55+M56+M62+M63+M64+M65+M66+M67+M68+M69+M70+M71+M72+M73+M75+M76+M77+M78+M79+M80+M81+M82+M83+M84+M85+M86+M87+M88+M89+M90+M95+M97+M102+M103+M104+M107+M109+M111+M118+M119+M120+M121+M122+M123+M124+M125+M126+M127+M129+M130+M131+M132+M133+M134+M135+M136+M137+M139</f>
        <v>30005.900000000005</v>
      </c>
      <c r="N141" s="37">
        <f>N14+N15+N16+N17+N18+N19+N20+N21+N22+N23+N24+N29+N30+N31+N32+N33+N34+N40+N41+N42+N43+N52+N53+N54+N55+N56+N62+N63+N64+N65+N66+N67+N68+N69+N70+N71+N72+N73+N75+N76+N77+N78+N79+N80+N81+N82+N83+N84+N85+N86+N87+N88+N89+N90+N95+N97+N102+N103+N104+N107+N109+N111+N118+N119+N120+N121+N122+N123+N124+N125+N126+N127+N129+N130+N131+N132+N133+N134+N135+N136+N137+N139</f>
        <v>0</v>
      </c>
      <c r="O141" s="37">
        <f>O14+O15+O16+O17+O18+O19+O20+O21+O22+O23+O24+O29+O30+O31+O32+O33+O34+O40+O41+O42+O43+O52+O53+O54+O55+O56+O62+O63+O64+O65+O66+O67+O68+O69+O70+O71+O72+O73+O75+O76+O77+O78+O79+O80+O81+O82+O83+O84+O85+O86+O87+O88+O89+O90+O95+O97+O102+O103+O104+O107+O109+O111+O118+O119+O120+O121+O122+O123+O124+O125+O126+O127+O129+O130+O131+O132+O133+O134+O135+O136+O137+O139</f>
        <v>0</v>
      </c>
      <c r="P141" s="37">
        <f>P14+P15+P16+P17+P18+P19+P20+P21+P22+P23+P24+P29+P30+P31+P32+P33+P34+P40+P41+P42+P43+P52+P53+P54+P55+P56+P62+P63+P64+P65+P66+P67+P68+P69+P70+P71+P72+P73+P75+P76+P77+P78+P79+P80+P81+P82+P83+P84+P85+P86+P87+P88+P89+P90+P95+P97+P102+P103+P104+P107+P109+P111+P118+P119+P120+P121+P122+P123+P124+P125+P126+P127+P129+P130+P131+P132+P133+P134+P135+P136+P137+P139</f>
        <v>0</v>
      </c>
      <c r="Q141" s="37">
        <f>Q14+Q15+Q16+Q17+Q18+Q19+Q20+Q21+Q22+Q23+Q24+Q29+Q30+Q31+Q32+Q33+Q34+Q40+Q41+Q42+Q43+Q52+Q53+Q54+Q55+Q56+Q62+Q63+Q64+Q65+Q66+Q67+Q68+Q69+Q70+Q71+Q72+Q73+Q75+Q76+Q77+Q78+Q79+Q80+Q81+Q82+Q83+Q84+Q85+Q86+Q87+Q88+Q89+Q90+Q95+Q97+Q102+Q103+Q104+Q107+Q109+Q111+Q118+Q119+Q120+Q121+Q122+Q123+Q124+Q125+Q126+Q127+Q129+Q130+Q131+Q132+Q133+Q134+Q135+Q136+Q137+Q139</f>
        <v>9280</v>
      </c>
      <c r="R141" s="37">
        <f>R14+R15+R16+R17+R18+R19+R20+R21+R22+R23+R24+R29+R30+R31+R32+R33+R34+R40+R41+R42+R43+R52+R53+R54+R55+R56+R62+R63+R64+R65+R66+R67+R68+R69+R70+R71+R72+R73+R75+R76+R77+R78+R79+R80+R81+R82+R83+R84+R85+R86+R87+R88+R89+R90+R95+R97+R102+R103+R104+R107+R109+R111+R118+R119+R120+R121+R122+R123+R124+R125+R126+R127+R129+R130+R131+R132+R133+R134+R135+R136+R137+R139</f>
        <v>0</v>
      </c>
      <c r="S141" s="37">
        <f>S14+S15+S16+S17+S18+S19+S20+S21+S22+S23+S24+S29+S30+S31+S32+S33+S34+S40+S41+S42+S43+S52+S53+S54+S55+S56+S62+S63+S64+S65+S66+S67+S68+S69+S70+S71+S72+S73+S75+S76+S77+S78+S79+S80+S81+S82+S83+S84+S85+S86+S87+S88+S89+S90+S95+S97+S102+S103+S104+S107+S109+S111+S118+S119+S120+S121+S122+S123+S124+S125+S126+S127+S129+S130+S131+S132+S133+S134+S135+S136+S137+S139</f>
        <v>20725.900000000001</v>
      </c>
      <c r="T141" s="41">
        <f>T14+T15+T16+T17+T18+T19+T20+T21+T22+T23+T24+T29+T30+T31+T32+T33+T34+T40+T41+T42+T43+T52+T53+T54+T55+T56+T62+T63+T64+T65+T66+T67+T68+T69+T70+T71+T72+T73+T75+T76+T77+T78+T79+T80+T81+T82+T83+T84+T85+T86+T87+T88+T89+T90+T95+T97+T102+T103+T104+T107+T109+T111+T118+T119+T120+T121+T122+T123+T124+T125+T126+T127+T129+T130+T131+T132+T133+T134+T135+T136+T137+T139</f>
        <v>0</v>
      </c>
      <c r="U141" s="40">
        <f>U14+U15+U16+U17+U18+U19+U20+U21+U22+U23+U24+U29+U30+U31+U32+U33+U34+U40+U41+U42+U43+U52+U53+U54+U55+U56+U62+U63+U64+U65+U66+U67+U68+U69+U70+U71+U72+U73+U75+U76+U77+U78+U79+U80+U81+U82+U83+U84+U85+U86+U87+U88+U89+U90+U95+U97+U102+U103+U104+U107+U109+U111+U118+U119+U120+U121+U122+U123+U124+U125+U126+U127+U129+U130+U131+U132+U133+U134+U135+U136+U137+U139</f>
        <v>0</v>
      </c>
      <c r="V141" s="39">
        <f>V14+V15+V16+V17+V18+V19+V20+V21+V22+V23+V24+V29+V30+V31+V32+V33+V34+V40+V41+V42+V43+V52+V53+V54+V55+V56+V62+V63+V64+V65+V66+V67+V68+V69+V70+V71+V72+V73+V75+V76+V77+V78+V79+V80+V81+V82+V83+V84+V85+V86+V87+V88+V89+V90+V95+V97+V102+V103+V104+V107+V109+V111+V118+V119+V120+V121+V122+V123+V124+V125+V126+V127+V129+V130+V131+V132+V133+V134+V135+V136+V137+V139</f>
        <v>446546.39999999997</v>
      </c>
      <c r="W141" s="38">
        <f>W14+W15+W16+W17+W18+W19+W20+W21+W22+W23+W24+W29+W30+W31+W32+W33+W34+W40+W41+W42+W43+W52+W53+W54+W55+W56+W62+W63+W64+W65+W66+W67+W68+W69+W70+W71+W72+W73+W75+W76+W77+W78+W79+W80+W81+W82+W83+W84+W85+W86+W87+W88+W89+W90+W95+W97+W102+W103+W104+W107+W109+W111+W118+W119+W120+W121+W122+W123+W124+W125+W126+W127+W129+W130+W131+W132+W133+W134+W135+W136+W137+W139</f>
        <v>22680.200000000004</v>
      </c>
      <c r="X141" s="37">
        <f>X14+X15+X16+X17+X18+X19+X20+X21+X22+X23+X24+X29+X30+X31+X32+X33+X34+X40+X41+X42+X43+X52+X53+X54+X55+X56+X62+X63+X64+X65+X66+X67+X68+X69+X70+X71+X72+X73+X75+X76+X77+X78+X79+X80+X81+X82+X83+X84+X85+X86+X87+X88+X89+X90+X95+X97+X102+X103+X104+X107+X109+X111+X118+X119+X120+X121+X122+X123+X124+X125+X126+X127+X129+X130+X131+X132+X133+X134+X135+X136+X137+X139</f>
        <v>21207.100000000006</v>
      </c>
      <c r="Y141" s="37">
        <f>Y14+Y15+Y16+Y17+Y18+Y19+Y20+Y21+Y22+Y23+Y24+Y29+Y30+Y31+Y32+Y33+Y34+Y40+Y41+Y42+Y43+Y52+Y53+Y54+Y55+Y56+Y62+Y63+Y64+Y65+Y66+Y67+Y68+Y69+Y70+Y71+Y72+Y73+Y75+Y76+Y77+Y78+Y79+Y80+Y81+Y82+Y83+Y84+Y85+Y86+Y87+Y88+Y89+Y90+Y95+Y97+Y102+Y103+Y104+Y107+Y109+Y111+Y118+Y119+Y120+Y121+Y122+Y123+Y124+Y125+Y126+Y127+Y129+Y130+Y131+Y132+Y133+Y134+Y135+Y136+Y137+Y139</f>
        <v>0</v>
      </c>
      <c r="Z141" s="37">
        <f>Z14+Z15+Z16+Z17+Z18+Z19+Z20+Z21+Z22+Z23+Z24+Z29+Z30+Z31+Z32+Z33+Z34+Z40+Z41+Z42+Z43+Z52+Z53+Z54+Z55+Z56+Z62+Z63+Z64+Z65+Z66+Z67+Z68+Z69+Z70+Z71+Z72+Z73+Z75+Z76+Z77+Z78+Z79+Z80+Z81+Z82+Z83+Z84+Z85+Z86+Z87+Z88+Z89+Z90+Z95+Z97+Z102+Z103+Z104+Z107+Z109+Z111+Z118+Z119+Z120+Z121+Z122+Z123+Z124+Z125+Z126+Z127+Z129+Z130+Z131+Z132+Z133+Z134+Z135+Z136+Z137+Z139</f>
        <v>1045.8000000000002</v>
      </c>
      <c r="AA141" s="37">
        <f>AA14+AA15+AA16+AA17+AA18+AA19+AA20+AA21+AA22+AA23+AA24+AA29+AA30+AA31+AA32+AA33+AA34+AA40+AA41+AA42+AA43+AA52+AA53+AA54+AA55+AA56+AA62+AA63+AA64+AA65+AA66+AA67+AA68+AA69+AA70+AA71+AA72+AA73+AA75+AA76+AA77+AA78+AA79+AA80+AA81+AA82+AA83+AA84+AA85+AA86+AA87+AA88+AA89+AA90+AA95+AA97+AA102+AA103+AA104+AA107+AA109+AA111+AA118+AA119+AA120+AA121+AA122+AA123+AA124+AA125+AA126+AA127+AA129+AA130+AA131+AA132+AA133+AA134+AA135+AA136+AA137+AA139</f>
        <v>427.3</v>
      </c>
      <c r="AB141" s="36">
        <f>AB14+AB15+AB16+AB17+AB18+AB19+AB20+AB21+AB22+AB23+AB24+AB29+AB30+AB31+AB32+AB33+AB34+AB40+AB41+AB42+AB43+AB52+AB53+AB54+AB55+AB56+AB62+AB63+AB64+AB65+AB66+AB67+AB68+AB69+AB70+AB71+AB72+AB73+AB75+AB76+AB77+AB78+AB79+AB80+AB81+AB82+AB83+AB84+AB85+AB86+AB87+AB88+AB89+AB90+AB95+AB97+AB102+AB103+AB104+AB107+AB109+AB111+AB118+AB119+AB120+AB121+AB122+AB123+AB124+AB125+AB126+AB127+AB129+AB130+AB131+AB132+AB133+AB134+AB135+AB136+AB137+AB139</f>
        <v>0</v>
      </c>
      <c r="AC141" s="35">
        <f>AC14+AC15+AC16+AC17+AC18+AC19+AC20+AC21+AC22+AC23+AC24+AC29+AC30+AC31+AC32+AC33+AC34+AC40+AC41+AC42+AC43+AC52+AC53+AC54+AC55+AC56+AC62+AC63+AC64+AC65+AC66+AC67+AC68+AC69+AC70+AC71+AC72+AC73+AC75+AC76+AC77+AC78+AC79+AC80+AC81+AC82+AC83+AC84+AC85+AC86+AC87+AC88+AC89+AC90+AC95+AC97+AC102+AC103+AC104+AC107+AC109+AC111+AC118+AC119+AC120+AC121+AC122+AC123+AC124+AC125+AC126+AC127+AC129+AC130+AC131+AC132+AC133+AC134+AC135+AC136+AC137+AC139</f>
        <v>469226.60000000021</v>
      </c>
      <c r="AD141" s="38"/>
    </row>
    <row r="142" spans="1:30">
      <c r="A142" s="18"/>
      <c r="B142" s="48" t="s">
        <v>4</v>
      </c>
      <c r="C142" s="50">
        <v>26</v>
      </c>
      <c r="D142" s="49"/>
      <c r="E142" s="49"/>
      <c r="F142" s="45">
        <f>F10+F11+F12+F13+F27+F28+F37+F38+F39+F51+F59+F60+F61+F91+F93+F94+F96+F98+F99+F100+F105+F108+F112+F113+F114+F115</f>
        <v>2636</v>
      </c>
      <c r="G142" s="45">
        <f>G10+G11+G12+G13+G27+G28+G37+G38+G39+G51+G59+G60+G61+G91+G93+G94+G96+G98+G99+G100+G105+G108+G112+G113+G114+G115</f>
        <v>2738</v>
      </c>
      <c r="H142" s="45">
        <f>H10+H11+H12+H13+H27+H28+H37+H38+H39+H51+H59+H60+H61+H91+H93+H94+H96+H98+H99+H100+H105+H108+H112+H113+H114+H115</f>
        <v>0</v>
      </c>
      <c r="I142" s="45">
        <f>I10+I11+I12+I13+I27+I28+I37+I38+I39+I51+I59+I60+I61+I91+I93+I94+I96+I98+I99+I100+I105+I108+I112+I113+I114+I115</f>
        <v>5374</v>
      </c>
      <c r="J142" s="44">
        <f>J10+J11+J12+J13+J27+J28+J37+J38+J39+J51+J59+J60+J61+J91+J93+J94+J96+J98+J99+J100+J105+J108+J112+J113+J114+J115</f>
        <v>4716</v>
      </c>
      <c r="K142" s="43">
        <f>K10+K11+K12+K13+K27+K28+K37+K38+K39+K51+K59+K60+K61+K91+K93+K94+K96+K98+K99+K100+K105+K108+K112+K113+K114+K115</f>
        <v>39755.5</v>
      </c>
      <c r="L142" s="40">
        <f>L10+L11+L12+L13+L27+L28+L37+L38+L39+L51+L59+L60+L61+L91+L93+L94+L96+L98+L99+L100+L105+L108+L112+L113+L114+L115</f>
        <v>19059.799999999996</v>
      </c>
      <c r="M142" s="42">
        <f>M10+M11+M12+M13+M27+M28+M37+M38+M39+M51+M59+M60+M61+M91+M93+M94+M96+M98+M99+M100+M105+M108+M112+M113+M114+M115</f>
        <v>1395.3999999999999</v>
      </c>
      <c r="N142" s="37">
        <f>N10+N11+N12+N13+N27+N28+N37+N38+N39+N51+N59+N60+N61+N91+N93+N94+N96+N98+N99+N100+N105+N108+N112+N113+N114+N115</f>
        <v>0</v>
      </c>
      <c r="O142" s="37">
        <f>O10+O11+O12+O13+O27+O28+O37+O38+O39+O51+O59+O60+O61+O91+O93+O94+O96+O98+O99+O100+O105+O108+O112+O113+O114+O115</f>
        <v>0</v>
      </c>
      <c r="P142" s="37">
        <f>P10+P11+P12+P13+P27+P28+P37+P38+P39+P51+P59+P60+P61+P91+P93+P94+P96+P98+P99+P100+P105+P108+P112+P113+P114+P115</f>
        <v>0</v>
      </c>
      <c r="Q142" s="37">
        <f>Q10+Q11+Q12+Q13+Q27+Q28+Q37+Q38+Q39+Q51+Q59+Q60+Q61+Q91+Q93+Q94+Q96+Q98+Q99+Q100+Q105+Q108+Q112+Q113+Q114+Q115</f>
        <v>1100</v>
      </c>
      <c r="R142" s="37">
        <f>R10+R11+R12+R13+R27+R28+R37+R38+R39+R51+R59+R60+R61+R91+R93+R94+R96+R98+R99+R100+R105+R108+R112+R113+R114+R115</f>
        <v>0</v>
      </c>
      <c r="S142" s="37">
        <f>S10+S11+S12+S13+S27+S28+S37+S38+S39+S51+S59+S60+S61+S91+S93+S94+S96+S98+S99+S100+S105+S108+S112+S113+S114+S115</f>
        <v>295.39999999999998</v>
      </c>
      <c r="T142" s="41">
        <f>T10+T11+T12+T13+T27+T28+T37+T38+T39+T51+T59+T60+T61+T91+T93+T94+T96+T98+T99+T100+T105+T108+T112+T113+T114+T115</f>
        <v>0</v>
      </c>
      <c r="U142" s="40">
        <f>U10+U11+U12+U13+U27+U28+U37+U38+U39+U51+U59+U60+U61+U91+U93+U94+U96+U98+U99+U100+U105+U108+U112+U113+U114+U115</f>
        <v>0</v>
      </c>
      <c r="V142" s="39">
        <f>V10+V11+V12+V13+V27+V28+V37+V38+V39+V51+V59+V60+V61+V91+V93+V94+V96+V98+V99+V100+V105+V108+V112+V113+V114+V115</f>
        <v>41150.9</v>
      </c>
      <c r="W142" s="38">
        <f>W10+W11+W12+W13+W27+W28+W37+W38+W39+W51+W59+W60+W61+W91+W93+W94+W96+W98+W99+W100+W105+W108+W112+W113+W114+W115</f>
        <v>2741.4999999999995</v>
      </c>
      <c r="X142" s="37">
        <f>X10+X11+X12+X13+X27+X28+X37+X38+X39+X51+X59+X60+X61+X91+X93+X94+X96+X98+X99+X100+X105+X108+X112+X113+X114+X115</f>
        <v>2445.1</v>
      </c>
      <c r="Y142" s="37">
        <f>Y10+Y11+Y12+Y13+Y27+Y28+Y37+Y38+Y39+Y51+Y59+Y60+Y61+Y91+Y93+Y94+Y96+Y98+Y99+Y100+Y105+Y108+Y112+Y113+Y114+Y115</f>
        <v>0</v>
      </c>
      <c r="Z142" s="37">
        <f>Z10+Z11+Z12+Z13+Z27+Z28+Z37+Z38+Z39+Z51+Z59+Z60+Z61+Z91+Z93+Z94+Z96+Z98+Z99+Z100+Z105+Z108+Z112+Z113+Z114+Z115</f>
        <v>73</v>
      </c>
      <c r="AA142" s="37">
        <f>AA10+AA11+AA12+AA13+AA27+AA28+AA37+AA38+AA39+AA51+AA59+AA60+AA61+AA91+AA93+AA94+AA96+AA98+AA99+AA100+AA105+AA108+AA112+AA113+AA114+AA115</f>
        <v>223.4</v>
      </c>
      <c r="AB142" s="36">
        <f>AB10+AB11+AB12+AB13+AB27+AB28+AB37+AB38+AB39+AB51+AB59+AB60+AB61+AB91+AB93+AB94+AB96+AB98+AB99+AB100+AB105+AB108+AB112+AB113+AB114+AB115</f>
        <v>0</v>
      </c>
      <c r="AC142" s="35">
        <f>AC10+AC11+AC12+AC13+AC27+AC28+AC37+AC38+AC39+AC51+AC59+AC60+AC61+AC91+AC93+AC94+AC96+AC98+AC99+AC100+AC105+AC108+AC112+AC113+AC114+AC115</f>
        <v>43892.4</v>
      </c>
      <c r="AD142" s="38"/>
    </row>
    <row r="143" spans="1:30">
      <c r="A143" s="18"/>
      <c r="B143" s="48" t="s">
        <v>3</v>
      </c>
      <c r="C143" s="47">
        <v>8</v>
      </c>
      <c r="D143" s="46"/>
      <c r="E143" s="46"/>
      <c r="F143" s="45">
        <f>F7+F8+F9+F36+F58+F106+F128</f>
        <v>1551</v>
      </c>
      <c r="G143" s="45">
        <f>G7+G8+G9+G36+G58+G106+G128</f>
        <v>0</v>
      </c>
      <c r="H143" s="45">
        <f>H7+H8+H9+H36+H58+H106+H128</f>
        <v>0</v>
      </c>
      <c r="I143" s="45">
        <f>I7+I8+I9+I36+I58+I106+I128</f>
        <v>1551</v>
      </c>
      <c r="J143" s="44">
        <f>J7+J8+J9+J36+J58+J106+J128</f>
        <v>1164</v>
      </c>
      <c r="K143" s="43">
        <f>K7+K8+K9+K36+K58+K106+K128</f>
        <v>10124.299999999999</v>
      </c>
      <c r="L143" s="40">
        <f>L7+L8+L9+L36+L58+L106+L128</f>
        <v>6217.4000000000005</v>
      </c>
      <c r="M143" s="42">
        <f>M7+M8+M9+M36+M58+M106+M128</f>
        <v>0</v>
      </c>
      <c r="N143" s="37">
        <f>N7+N8+N9+N36+N58+N106+N128</f>
        <v>0</v>
      </c>
      <c r="O143" s="37">
        <f>O7+O8+O9+O36+O58+O106+O128</f>
        <v>0</v>
      </c>
      <c r="P143" s="37">
        <f>P7+P8+P9+P36+P58+P106+P128</f>
        <v>0</v>
      </c>
      <c r="Q143" s="37">
        <f>Q7+Q8+Q9+Q36+Q58+Q106+Q128</f>
        <v>0</v>
      </c>
      <c r="R143" s="37">
        <f>R7+R8+R9+R36+R58+R106+R128</f>
        <v>0</v>
      </c>
      <c r="S143" s="37">
        <f>S7+S8+S9+S36+S58+S106+S128</f>
        <v>0</v>
      </c>
      <c r="T143" s="41">
        <f>T7+T8+T9+T36+T58+T106+T128</f>
        <v>0</v>
      </c>
      <c r="U143" s="40">
        <f>U7+U8+U9+U36+U58+U106+U128</f>
        <v>0</v>
      </c>
      <c r="V143" s="39">
        <f>V7+V8+V9+V36+V58+V106+V128</f>
        <v>10124.299999999999</v>
      </c>
      <c r="W143" s="38">
        <f>W7+W8+W9+W36+W58+W106+W128</f>
        <v>1436.7000000000003</v>
      </c>
      <c r="X143" s="37">
        <f>X7+X8+X9+X36+X58+X106+X128</f>
        <v>1436.7000000000003</v>
      </c>
      <c r="Y143" s="37">
        <f>Y7+Y8+Y9+Y36+Y58+Y106+Y128</f>
        <v>0</v>
      </c>
      <c r="Z143" s="37">
        <f>Z7+Z8+Z9+Z36+Z58+Z106+Z128</f>
        <v>0</v>
      </c>
      <c r="AA143" s="37">
        <f>AA7+AA8+AA9+AA36+AA58+AA106+AA128</f>
        <v>0</v>
      </c>
      <c r="AB143" s="36">
        <f>AB7+AB8+AB9+AB36+AB58+AB106+AB128</f>
        <v>0</v>
      </c>
      <c r="AC143" s="35">
        <f>AC7+AC8+AC9+AC36+AC58+AC106+AC128</f>
        <v>11561</v>
      </c>
      <c r="AD143" s="34"/>
    </row>
    <row r="144" spans="1:30" ht="15.75" thickBot="1">
      <c r="A144" s="18"/>
      <c r="B144" s="33" t="s">
        <v>2</v>
      </c>
      <c r="C144" s="32">
        <v>7</v>
      </c>
      <c r="D144" s="31"/>
      <c r="E144" s="31"/>
      <c r="F144" s="30">
        <f>F26+F47+F48+F49+F50+F92+F101+F110</f>
        <v>2781</v>
      </c>
      <c r="G144" s="30">
        <f>G26+G47+G48+G49+G50+G92+G101+G110</f>
        <v>0</v>
      </c>
      <c r="H144" s="30">
        <f>H26+H47+H48+H49+H50+H92+H101+H110</f>
        <v>0</v>
      </c>
      <c r="I144" s="30">
        <f>I26+I47+I48+I49+I50+I92+I101+I110</f>
        <v>2781</v>
      </c>
      <c r="J144" s="29">
        <f>J26+J47+J48+J49+J50+J92+J101+J110</f>
        <v>2087</v>
      </c>
      <c r="K144" s="28">
        <f>K26+K47+K48+K49+K50+K92+K101+K110</f>
        <v>16446.899999999998</v>
      </c>
      <c r="L144" s="25">
        <f>L26+L47+L48+L49+L50+L92+L101+L110</f>
        <v>1026</v>
      </c>
      <c r="M144" s="27">
        <f>M26+M47+M48+M49+M50+M92+M101+M110</f>
        <v>443.79999999999995</v>
      </c>
      <c r="N144" s="22">
        <f>N26+N47+N48+N49+N50+N92+N101+N110</f>
        <v>0</v>
      </c>
      <c r="O144" s="22">
        <f>O26+O47+O48+O49+O50+O92+O101+O110</f>
        <v>0</v>
      </c>
      <c r="P144" s="22">
        <f>P26+P47+P48+P49+P50+P92+P101+P110</f>
        <v>0</v>
      </c>
      <c r="Q144" s="22">
        <f>Q26+Q47+Q48+Q49+Q50+Q92+Q101+Q110</f>
        <v>300</v>
      </c>
      <c r="R144" s="22">
        <f>R26+R47+R48+R49+R50+R92+R101+R110</f>
        <v>0</v>
      </c>
      <c r="S144" s="22">
        <f>S26+S47+S48+S49+S50+S92+S101+S110</f>
        <v>143.80000000000001</v>
      </c>
      <c r="T144" s="26">
        <f>T26+T47+T48+T49+T50+T92+T101+T110</f>
        <v>0</v>
      </c>
      <c r="U144" s="25">
        <f>U26+U47+U48+U49+U50+U92+U101+U110</f>
        <v>0</v>
      </c>
      <c r="V144" s="24">
        <f>V26+V47+V48+V49+V50+V92+V101+V110</f>
        <v>16890.7</v>
      </c>
      <c r="W144" s="23">
        <f>W26+W47+W48+W49+W50+W92+W101+W110</f>
        <v>2777.7</v>
      </c>
      <c r="X144" s="22">
        <f>X26+X47+X48+X49+X50+X92+X101+X110</f>
        <v>2777.7</v>
      </c>
      <c r="Y144" s="22">
        <f>Y26+Y47+Y48+Y49+Y50+Y92+Y101+Y110</f>
        <v>0</v>
      </c>
      <c r="Z144" s="22">
        <f>Z26+Z47+Z48+Z49+Z50+Z92+Z101+Z110</f>
        <v>0</v>
      </c>
      <c r="AA144" s="22">
        <f>AA26+AA47+AA48+AA49+AA50+AA92+AA101+AA110</f>
        <v>0</v>
      </c>
      <c r="AB144" s="21">
        <f>AB26+AB47+AB48+AB49+AB50+AB92+AB101+AB110</f>
        <v>0</v>
      </c>
      <c r="AC144" s="20">
        <f>AC26+AC47+AC48+AC49+AC50+AC92+AC101+AC110</f>
        <v>19668.400000000001</v>
      </c>
      <c r="AD144" s="19"/>
    </row>
    <row r="145" spans="1:30" ht="24.75" customHeight="1" thickBot="1">
      <c r="A145" s="18"/>
      <c r="B145" s="17" t="s">
        <v>1</v>
      </c>
      <c r="C145" s="16">
        <v>124</v>
      </c>
      <c r="D145" s="15"/>
      <c r="E145" s="15"/>
      <c r="F145" s="14">
        <f>F138+F139</f>
        <v>28799</v>
      </c>
      <c r="G145" s="14">
        <f>G138+G139</f>
        <v>29347</v>
      </c>
      <c r="H145" s="14">
        <f>H138+H139</f>
        <v>14374</v>
      </c>
      <c r="I145" s="14">
        <f>I138+I139</f>
        <v>72520</v>
      </c>
      <c r="J145" s="13">
        <f>J138+J139</f>
        <v>68489</v>
      </c>
      <c r="K145" s="12">
        <f>K138+K139</f>
        <v>487243.70000000007</v>
      </c>
      <c r="L145" s="11">
        <f>L138+L139</f>
        <v>87629.5</v>
      </c>
      <c r="M145" s="10">
        <f>M138+M139</f>
        <v>31995.1</v>
      </c>
      <c r="N145" s="5">
        <f>N138+N139</f>
        <v>0</v>
      </c>
      <c r="O145" s="5">
        <f>O138+O139</f>
        <v>0</v>
      </c>
      <c r="P145" s="5">
        <f>P138+P139</f>
        <v>0</v>
      </c>
      <c r="Q145" s="5">
        <f>Q138+Q139</f>
        <v>10830</v>
      </c>
      <c r="R145" s="5">
        <f>R138+R139</f>
        <v>0</v>
      </c>
      <c r="S145" s="5">
        <f>S138+S139</f>
        <v>21165.1</v>
      </c>
      <c r="T145" s="9">
        <f>T138+T139</f>
        <v>0</v>
      </c>
      <c r="U145" s="8">
        <f>U138+U139</f>
        <v>0</v>
      </c>
      <c r="V145" s="7">
        <f>V138+V139</f>
        <v>519238.8</v>
      </c>
      <c r="W145" s="6">
        <f>W138+W139</f>
        <v>29636.1</v>
      </c>
      <c r="X145" s="5">
        <f>X138+X139</f>
        <v>27866.600000000002</v>
      </c>
      <c r="Y145" s="5">
        <f>Y138+Y139</f>
        <v>0</v>
      </c>
      <c r="Z145" s="5">
        <f>Z138+Z139</f>
        <v>1118.8000000000002</v>
      </c>
      <c r="AA145" s="5">
        <f>AA138+AA139</f>
        <v>650.70000000000005</v>
      </c>
      <c r="AB145" s="4">
        <f>AB138+AB139</f>
        <v>0</v>
      </c>
      <c r="AC145" s="3">
        <f>AC138+AC139</f>
        <v>548874.89999999991</v>
      </c>
      <c r="AD145" s="2">
        <f>AD138+AD139</f>
        <v>0</v>
      </c>
    </row>
    <row r="147" spans="1:30" ht="86.25">
      <c r="B147" s="1" t="s">
        <v>0</v>
      </c>
    </row>
  </sheetData>
  <mergeCells count="25">
    <mergeCell ref="A117:B117"/>
    <mergeCell ref="A6:B6"/>
    <mergeCell ref="A25:B25"/>
    <mergeCell ref="A35:B35"/>
    <mergeCell ref="A46:B46"/>
    <mergeCell ref="A57:B57"/>
    <mergeCell ref="A74:B74"/>
    <mergeCell ref="W2:AB3"/>
    <mergeCell ref="AC2:AC4"/>
    <mergeCell ref="AD2:AD4"/>
    <mergeCell ref="L3:L4"/>
    <mergeCell ref="M3:T3"/>
    <mergeCell ref="U2:U4"/>
    <mergeCell ref="G2:G4"/>
    <mergeCell ref="H2:H4"/>
    <mergeCell ref="I2:I4"/>
    <mergeCell ref="J2:J4"/>
    <mergeCell ref="K2:K4"/>
    <mergeCell ref="V2:V4"/>
    <mergeCell ref="F2:F4"/>
    <mergeCell ref="A2:A4"/>
    <mergeCell ref="B2:B4"/>
    <mergeCell ref="C2:C4"/>
    <mergeCell ref="D2:D4"/>
    <mergeCell ref="E2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Chisinau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2014-04-15T12:34:48Z</dcterms:created>
  <dcterms:modified xsi:type="dcterms:W3CDTF">2014-04-15T12:35:27Z</dcterms:modified>
</cp:coreProperties>
</file>